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2\cargues ivc\SUPERSALUD\CIRCULAR EXTERNA 2025151000000007-5 DE 2025\TRIMESTRAL\02. DIC 2025 - ENE - FEB 2026\FT039\PAGINA WEB\"/>
    </mc:Choice>
  </mc:AlternateContent>
  <xr:revisionPtr revIDLastSave="0" documentId="13_ncr:1_{CEE5D348-74C1-4D47-A5F7-4D1F727E1C0A}" xr6:coauthVersionLast="47" xr6:coauthVersionMax="47" xr10:uidLastSave="{00000000-0000-0000-0000-000000000000}"/>
  <bookViews>
    <workbookView xWindow="28680" yWindow="-120" windowWidth="29040" windowHeight="15720" xr2:uid="{B13C970D-2446-47DE-8167-4476D297E9F3}"/>
  </bookViews>
  <sheets>
    <sheet name="FT039" sheetId="1" r:id="rId1"/>
  </sheets>
  <definedNames>
    <definedName name="_xlnm._FilterDatabase" localSheetId="0" hidden="1">'FT039'!$A$2:$AD$83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L4" i="1"/>
  <c r="K4" i="1"/>
  <c r="J4" i="1"/>
  <c r="T58" i="1"/>
  <c r="R58" i="1"/>
  <c r="Q58" i="1"/>
  <c r="N58" i="1"/>
  <c r="L58" i="1"/>
  <c r="K58" i="1"/>
  <c r="J58" i="1"/>
</calcChain>
</file>

<file path=xl/sharedStrings.xml><?xml version="1.0" encoding="utf-8"?>
<sst xmlns="http://schemas.openxmlformats.org/spreadsheetml/2006/main" count="261" uniqueCount="98">
  <si>
    <t>tipoIdAcreedor</t>
  </si>
  <si>
    <t>idAcreedor</t>
  </si>
  <si>
    <t>codigoMunicipio</t>
  </si>
  <si>
    <t>fechaConciliacion</t>
  </si>
  <si>
    <t>Asistencia</t>
  </si>
  <si>
    <t>numeroActa</t>
  </si>
  <si>
    <t>acuerdo</t>
  </si>
  <si>
    <t>fechaAcuerdo</t>
  </si>
  <si>
    <t>tipoDeuda</t>
  </si>
  <si>
    <t>valorPagado</t>
  </si>
  <si>
    <t>montoConciliarERP</t>
  </si>
  <si>
    <t>montoConciliarEBP</t>
  </si>
  <si>
    <t>devoluciones</t>
  </si>
  <si>
    <t>glosa</t>
  </si>
  <si>
    <t>glosaAceptadaEBP</t>
  </si>
  <si>
    <t>glosaSubsanadaERP</t>
  </si>
  <si>
    <t>glosaNOresuelta</t>
  </si>
  <si>
    <t>valorConciliado</t>
  </si>
  <si>
    <t>fechaPago Compromiso</t>
  </si>
  <si>
    <t>valorPagar</t>
  </si>
  <si>
    <t>Tipo identificación Acreedor de Servicios y Tecnologías en Salud</t>
  </si>
  <si>
    <t>Número de identificación del Acreedor de Servicios y Tecnologías en Salud</t>
  </si>
  <si>
    <t>Código municipio</t>
  </si>
  <si>
    <t>Fecha programada de conciliación</t>
  </si>
  <si>
    <t>Asistencia del acreedor a la conciliación</t>
  </si>
  <si>
    <t>Número del acta de la conciliación</t>
  </si>
  <si>
    <t>Resultado en la conciliación</t>
  </si>
  <si>
    <t>Fecha finalización de la conciliación</t>
  </si>
  <si>
    <t>Tipo de deuda</t>
  </si>
  <si>
    <t>Valor pagado</t>
  </si>
  <si>
    <t>Monto a conciliar ERP</t>
  </si>
  <si>
    <t>Monto esperado a conciliar EBP</t>
  </si>
  <si>
    <t>Devoluciones</t>
  </si>
  <si>
    <t>Saldo de glosa.</t>
  </si>
  <si>
    <t>Monto de la glosa aceptada por la EBP</t>
  </si>
  <si>
    <t>Monto de glosa subsanada por la ERP</t>
  </si>
  <si>
    <t>Monto de la glosa NO conciliado entre la ERP y la EBP</t>
  </si>
  <si>
    <t>Valor total conciliado y depurado</t>
  </si>
  <si>
    <t>Fecha de suscripción de compromiso de pago</t>
  </si>
  <si>
    <t>Valor para pago en la fecha del compromiso de pago</t>
  </si>
  <si>
    <t>NI</t>
  </si>
  <si>
    <t>08001</t>
  </si>
  <si>
    <t>01/01/1800</t>
  </si>
  <si>
    <t>NA</t>
  </si>
  <si>
    <t>005</t>
  </si>
  <si>
    <t>011</t>
  </si>
  <si>
    <t>025</t>
  </si>
  <si>
    <t>012</t>
  </si>
  <si>
    <t>044</t>
  </si>
  <si>
    <t>041</t>
  </si>
  <si>
    <t>052</t>
  </si>
  <si>
    <t>037</t>
  </si>
  <si>
    <t>368</t>
  </si>
  <si>
    <t>014</t>
  </si>
  <si>
    <t>405</t>
  </si>
  <si>
    <t>003</t>
  </si>
  <si>
    <t>25843</t>
  </si>
  <si>
    <t>021</t>
  </si>
  <si>
    <t>85001</t>
  </si>
  <si>
    <t>022</t>
  </si>
  <si>
    <t>66318</t>
  </si>
  <si>
    <t>002</t>
  </si>
  <si>
    <t>019</t>
  </si>
  <si>
    <t>05154</t>
  </si>
  <si>
    <t>020</t>
  </si>
  <si>
    <t>028</t>
  </si>
  <si>
    <t>031</t>
  </si>
  <si>
    <t>040</t>
  </si>
  <si>
    <t>015</t>
  </si>
  <si>
    <t>05001</t>
  </si>
  <si>
    <t>024</t>
  </si>
  <si>
    <t>016</t>
  </si>
  <si>
    <t>08758</t>
  </si>
  <si>
    <t>006</t>
  </si>
  <si>
    <t>05615</t>
  </si>
  <si>
    <t>013</t>
  </si>
  <si>
    <t>023</t>
  </si>
  <si>
    <t>017</t>
  </si>
  <si>
    <t>043</t>
  </si>
  <si>
    <t>007</t>
  </si>
  <si>
    <t>048</t>
  </si>
  <si>
    <t>05088</t>
  </si>
  <si>
    <t>029</t>
  </si>
  <si>
    <t>15572</t>
  </si>
  <si>
    <t>049</t>
  </si>
  <si>
    <t>63001</t>
  </si>
  <si>
    <t>050</t>
  </si>
  <si>
    <t>004</t>
  </si>
  <si>
    <t>008</t>
  </si>
  <si>
    <t>026</t>
  </si>
  <si>
    <t>046</t>
  </si>
  <si>
    <t>001</t>
  </si>
  <si>
    <t>CC</t>
  </si>
  <si>
    <t>010</t>
  </si>
  <si>
    <t>038</t>
  </si>
  <si>
    <t>376</t>
  </si>
  <si>
    <t>25430</t>
  </si>
  <si>
    <t>44874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</si>
</sst>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5" borderId="0" applyNumberFormat="0" applyBorder="0" applyAlignment="0" applyProtection="0"/>
  </cellStyleXfs>
  <cellXfs count="29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right"/>
    </xf>
    <xf numFmtId="4" fontId="3" fillId="0" borderId="0" xfId="1" applyNumberFormat="1" applyFont="1"/>
    <xf numFmtId="0" fontId="3" fillId="0" borderId="0" xfId="1" applyFont="1" applyAlignment="1">
      <alignment horizontal="center"/>
    </xf>
    <xf numFmtId="164" fontId="3" fillId="0" borderId="0" xfId="1" applyNumberFormat="1" applyFont="1" applyAlignment="1">
      <alignment horizontal="center"/>
    </xf>
    <xf numFmtId="49" fontId="3" fillId="0" borderId="0" xfId="1" applyNumberFormat="1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9" fontId="4" fillId="0" borderId="0" xfId="1" applyNumberFormat="1" applyFont="1"/>
    <xf numFmtId="0" fontId="4" fillId="0" borderId="0" xfId="0" applyFont="1"/>
    <xf numFmtId="4" fontId="4" fillId="0" borderId="0" xfId="1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2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4" fontId="2" fillId="4" borderId="1" xfId="1" applyNumberFormat="1" applyFont="1" applyFill="1" applyBorder="1" applyAlignment="1">
      <alignment horizontal="center"/>
    </xf>
    <xf numFmtId="4" fontId="2" fillId="2" borderId="1" xfId="1" applyNumberFormat="1" applyFont="1" applyFill="1" applyBorder="1" applyAlignment="1">
      <alignment horizontal="center"/>
    </xf>
    <xf numFmtId="4" fontId="2" fillId="3" borderId="1" xfId="1" applyNumberFormat="1" applyFont="1" applyFill="1" applyBorder="1" applyAlignment="1">
      <alignment horizontal="center"/>
    </xf>
    <xf numFmtId="0" fontId="2" fillId="2" borderId="1" xfId="1" applyFont="1" applyFill="1" applyBorder="1"/>
    <xf numFmtId="4" fontId="2" fillId="2" borderId="1" xfId="1" applyNumberFormat="1" applyFont="1" applyFill="1" applyBorder="1" applyAlignment="1">
      <alignment horizontal="right"/>
    </xf>
    <xf numFmtId="164" fontId="2" fillId="2" borderId="1" xfId="1" applyNumberFormat="1" applyFont="1" applyFill="1" applyBorder="1" applyAlignment="1">
      <alignment horizontal="left"/>
    </xf>
    <xf numFmtId="4" fontId="2" fillId="2" borderId="1" xfId="1" applyNumberFormat="1" applyFont="1" applyFill="1" applyBorder="1"/>
    <xf numFmtId="0" fontId="4" fillId="0" borderId="1" xfId="1" applyFont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</cellXfs>
  <cellStyles count="3">
    <cellStyle name="Incorrecto" xfId="2" builtinId="27"/>
    <cellStyle name="Normal" xfId="0" builtinId="0"/>
    <cellStyle name="Normal 2" xfId="1" xr:uid="{98BC6E37-11F6-4B93-8FB4-5D0BCA8E3FD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2B340-B994-43BB-B77A-D935A5089B1C}">
  <dimension ref="A1:AD83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baseColWidth="10" defaultColWidth="12" defaultRowHeight="11.25" x14ac:dyDescent="0.2"/>
  <cols>
    <col min="1" max="1" width="52.85546875" style="1" bestFit="1" customWidth="1"/>
    <col min="2" max="2" width="61.140625" style="4" bestFit="1" customWidth="1"/>
    <col min="3" max="3" width="14.7109375" style="4" bestFit="1" customWidth="1"/>
    <col min="4" max="4" width="28" style="5" bestFit="1" customWidth="1"/>
    <col min="5" max="5" width="32.85546875" style="4" bestFit="1" customWidth="1"/>
    <col min="6" max="6" width="27.85546875" style="6" bestFit="1" customWidth="1"/>
    <col min="7" max="7" width="22.85546875" style="4" bestFit="1" customWidth="1"/>
    <col min="8" max="8" width="28.85546875" style="5" bestFit="1" customWidth="1"/>
    <col min="9" max="9" width="12.140625" style="4" bestFit="1" customWidth="1"/>
    <col min="10" max="10" width="11.28515625" style="2" bestFit="1" customWidth="1"/>
    <col min="11" max="11" width="17.7109375" style="2" bestFit="1" customWidth="1"/>
    <col min="12" max="12" width="25.85546875" style="2" bestFit="1" customWidth="1"/>
    <col min="13" max="13" width="11.5703125" style="2" bestFit="1" customWidth="1"/>
    <col min="14" max="14" width="12.85546875" style="2" bestFit="1" customWidth="1"/>
    <col min="15" max="15" width="30.85546875" style="2" bestFit="1" customWidth="1"/>
    <col min="16" max="16" width="30.7109375" style="2" bestFit="1" customWidth="1"/>
    <col min="17" max="17" width="42.5703125" style="2" bestFit="1" customWidth="1"/>
    <col min="18" max="18" width="27" style="2" bestFit="1" customWidth="1"/>
    <col min="19" max="19" width="38.140625" style="5" bestFit="1" customWidth="1"/>
    <col min="20" max="20" width="43.140625" style="3" bestFit="1" customWidth="1"/>
    <col min="21" max="21" width="14" style="1" bestFit="1" customWidth="1"/>
    <col min="22" max="23" width="13" style="1" bestFit="1" customWidth="1"/>
    <col min="24" max="24" width="12.140625" style="1" bestFit="1" customWidth="1"/>
    <col min="25" max="25" width="13" style="1" bestFit="1" customWidth="1"/>
    <col min="26" max="27" width="12.140625" style="1" bestFit="1" customWidth="1"/>
    <col min="28" max="28" width="13" style="1" bestFit="1" customWidth="1"/>
    <col min="29" max="16384" width="12" style="1"/>
  </cols>
  <sheetData>
    <row r="1" spans="1:29" s="4" customFormat="1" x14ac:dyDescent="0.2">
      <c r="A1" s="15" t="s">
        <v>0</v>
      </c>
      <c r="B1" s="15" t="s">
        <v>1</v>
      </c>
      <c r="C1" s="15" t="s">
        <v>2</v>
      </c>
      <c r="D1" s="16" t="s">
        <v>3</v>
      </c>
      <c r="E1" s="15" t="s">
        <v>4</v>
      </c>
      <c r="F1" s="17" t="s">
        <v>5</v>
      </c>
      <c r="G1" s="15" t="s">
        <v>6</v>
      </c>
      <c r="H1" s="18" t="s">
        <v>7</v>
      </c>
      <c r="I1" s="15" t="s">
        <v>8</v>
      </c>
      <c r="J1" s="19" t="s">
        <v>9</v>
      </c>
      <c r="K1" s="20" t="s">
        <v>10</v>
      </c>
      <c r="L1" s="21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16" t="s">
        <v>18</v>
      </c>
      <c r="T1" s="20" t="s">
        <v>19</v>
      </c>
    </row>
    <row r="2" spans="1:29" ht="10.5" customHeight="1" x14ac:dyDescent="0.2">
      <c r="A2" s="22" t="s">
        <v>20</v>
      </c>
      <c r="B2" s="15" t="s">
        <v>21</v>
      </c>
      <c r="C2" s="15" t="s">
        <v>22</v>
      </c>
      <c r="D2" s="16" t="s">
        <v>23</v>
      </c>
      <c r="E2" s="15" t="s">
        <v>24</v>
      </c>
      <c r="F2" s="17" t="s">
        <v>25</v>
      </c>
      <c r="G2" s="15" t="s">
        <v>26</v>
      </c>
      <c r="H2" s="16" t="s">
        <v>27</v>
      </c>
      <c r="I2" s="15" t="s">
        <v>28</v>
      </c>
      <c r="J2" s="23" t="s">
        <v>29</v>
      </c>
      <c r="K2" s="23" t="s">
        <v>30</v>
      </c>
      <c r="L2" s="23" t="s">
        <v>31</v>
      </c>
      <c r="M2" s="23" t="s">
        <v>32</v>
      </c>
      <c r="N2" s="23" t="s">
        <v>33</v>
      </c>
      <c r="O2" s="23" t="s">
        <v>34</v>
      </c>
      <c r="P2" s="23" t="s">
        <v>35</v>
      </c>
      <c r="Q2" s="23" t="s">
        <v>36</v>
      </c>
      <c r="R2" s="23" t="s">
        <v>37</v>
      </c>
      <c r="S2" s="24" t="s">
        <v>38</v>
      </c>
      <c r="T2" s="25" t="s">
        <v>39</v>
      </c>
    </row>
    <row r="3" spans="1:29" s="7" customFormat="1" x14ac:dyDescent="0.2">
      <c r="A3" s="26" t="s">
        <v>40</v>
      </c>
      <c r="B3" s="26">
        <v>802019573</v>
      </c>
      <c r="C3" s="27" t="s">
        <v>41</v>
      </c>
      <c r="D3" s="9">
        <v>46031</v>
      </c>
      <c r="E3" s="26">
        <v>1</v>
      </c>
      <c r="F3" s="27" t="s">
        <v>93</v>
      </c>
      <c r="G3" s="26">
        <v>2</v>
      </c>
      <c r="H3" s="9">
        <v>46035</v>
      </c>
      <c r="I3" s="26">
        <v>1</v>
      </c>
      <c r="J3" s="13">
        <v>2303500</v>
      </c>
      <c r="K3" s="13">
        <v>0</v>
      </c>
      <c r="L3" s="13">
        <v>528404</v>
      </c>
      <c r="M3" s="13">
        <v>0</v>
      </c>
      <c r="N3" s="13">
        <v>0</v>
      </c>
      <c r="O3" s="13">
        <v>0</v>
      </c>
      <c r="P3" s="14">
        <v>0</v>
      </c>
      <c r="Q3" s="13">
        <v>0</v>
      </c>
      <c r="R3" s="13">
        <v>0</v>
      </c>
      <c r="S3" s="9" t="s">
        <v>42</v>
      </c>
      <c r="T3" s="13">
        <v>0</v>
      </c>
      <c r="U3" s="8"/>
      <c r="V3" s="10"/>
    </row>
    <row r="4" spans="1:29" s="7" customFormat="1" x14ac:dyDescent="0.2">
      <c r="A4" s="26" t="s">
        <v>40</v>
      </c>
      <c r="B4" s="26">
        <v>900917326</v>
      </c>
      <c r="C4" s="27">
        <v>44001</v>
      </c>
      <c r="D4" s="9">
        <v>45993</v>
      </c>
      <c r="E4" s="26">
        <v>1</v>
      </c>
      <c r="F4" s="27" t="s">
        <v>47</v>
      </c>
      <c r="G4" s="26">
        <v>2</v>
      </c>
      <c r="H4" s="9">
        <v>45994</v>
      </c>
      <c r="I4" s="26">
        <v>1</v>
      </c>
      <c r="J4" s="13">
        <f>34708757+111816059</f>
        <v>146524816</v>
      </c>
      <c r="K4" s="13">
        <f>8062275+28792164</f>
        <v>36854439</v>
      </c>
      <c r="L4" s="13">
        <f>15443450+66965429</f>
        <v>82408879</v>
      </c>
      <c r="M4" s="13">
        <v>0</v>
      </c>
      <c r="N4" s="13">
        <f>3577032+72706114</f>
        <v>76283146</v>
      </c>
      <c r="O4" s="13">
        <v>0</v>
      </c>
      <c r="P4" s="14">
        <v>0</v>
      </c>
      <c r="Q4" s="13">
        <v>0</v>
      </c>
      <c r="R4" s="13">
        <v>0</v>
      </c>
      <c r="S4" s="9" t="s">
        <v>42</v>
      </c>
      <c r="T4" s="13">
        <v>0</v>
      </c>
      <c r="U4" s="8"/>
      <c r="V4" s="10"/>
    </row>
    <row r="5" spans="1:29" s="7" customFormat="1" x14ac:dyDescent="0.2">
      <c r="A5" s="26" t="s">
        <v>40</v>
      </c>
      <c r="B5" s="26">
        <v>806005602</v>
      </c>
      <c r="C5" s="27">
        <v>13836</v>
      </c>
      <c r="D5" s="9">
        <v>46057</v>
      </c>
      <c r="E5" s="26">
        <v>2</v>
      </c>
      <c r="F5" s="27" t="s">
        <v>43</v>
      </c>
      <c r="G5" s="26">
        <v>2</v>
      </c>
      <c r="H5" s="9">
        <v>46058</v>
      </c>
      <c r="I5" s="26">
        <v>1</v>
      </c>
      <c r="J5" s="13">
        <v>295200</v>
      </c>
      <c r="K5" s="13">
        <v>93500</v>
      </c>
      <c r="L5" s="13">
        <v>0</v>
      </c>
      <c r="M5" s="13">
        <v>0</v>
      </c>
      <c r="N5" s="13">
        <v>0</v>
      </c>
      <c r="O5" s="13">
        <v>0</v>
      </c>
      <c r="P5" s="14">
        <v>0</v>
      </c>
      <c r="Q5" s="13">
        <v>0</v>
      </c>
      <c r="R5" s="13">
        <v>0</v>
      </c>
      <c r="S5" s="9" t="s">
        <v>42</v>
      </c>
      <c r="T5" s="13">
        <v>0</v>
      </c>
      <c r="U5" s="8"/>
      <c r="V5" s="10"/>
    </row>
    <row r="6" spans="1:29" s="7" customFormat="1" x14ac:dyDescent="0.2">
      <c r="A6" s="26" t="s">
        <v>40</v>
      </c>
      <c r="B6" s="26">
        <v>900554086</v>
      </c>
      <c r="C6" s="27">
        <v>44001</v>
      </c>
      <c r="D6" s="9">
        <v>46010</v>
      </c>
      <c r="E6" s="26">
        <v>1</v>
      </c>
      <c r="F6" s="27">
        <v>403</v>
      </c>
      <c r="G6" s="26">
        <v>2</v>
      </c>
      <c r="H6" s="9">
        <v>46013</v>
      </c>
      <c r="I6" s="26">
        <v>1</v>
      </c>
      <c r="J6" s="13">
        <v>1701056362</v>
      </c>
      <c r="K6" s="13">
        <v>123556928</v>
      </c>
      <c r="L6" s="13">
        <v>275621034</v>
      </c>
      <c r="M6" s="13">
        <v>9137971</v>
      </c>
      <c r="N6" s="13">
        <v>27198498</v>
      </c>
      <c r="O6" s="13">
        <v>0</v>
      </c>
      <c r="P6" s="14">
        <v>0</v>
      </c>
      <c r="Q6" s="13">
        <v>0</v>
      </c>
      <c r="R6" s="13">
        <v>0</v>
      </c>
      <c r="S6" s="9" t="s">
        <v>42</v>
      </c>
      <c r="T6" s="13">
        <v>0</v>
      </c>
      <c r="U6" s="8"/>
      <c r="V6" s="8"/>
      <c r="W6" s="8"/>
      <c r="X6" s="8"/>
      <c r="Y6" s="8"/>
      <c r="Z6" s="8"/>
      <c r="AA6" s="8"/>
      <c r="AB6" s="8"/>
      <c r="AC6" s="8"/>
    </row>
    <row r="7" spans="1:29" s="7" customFormat="1" x14ac:dyDescent="0.2">
      <c r="A7" s="26" t="s">
        <v>40</v>
      </c>
      <c r="B7" s="26">
        <v>901328857</v>
      </c>
      <c r="C7" s="27" t="s">
        <v>41</v>
      </c>
      <c r="D7" s="9">
        <v>46014</v>
      </c>
      <c r="E7" s="26">
        <v>1</v>
      </c>
      <c r="F7" s="27">
        <v>410</v>
      </c>
      <c r="G7" s="26">
        <v>2</v>
      </c>
      <c r="H7" s="9">
        <v>46015</v>
      </c>
      <c r="I7" s="26">
        <v>1</v>
      </c>
      <c r="J7" s="13">
        <v>183068306</v>
      </c>
      <c r="K7" s="13">
        <v>72607495</v>
      </c>
      <c r="L7" s="13">
        <v>225429884</v>
      </c>
      <c r="M7" s="13">
        <v>4272478</v>
      </c>
      <c r="N7" s="13">
        <v>0</v>
      </c>
      <c r="O7" s="13">
        <v>0</v>
      </c>
      <c r="P7" s="14">
        <v>0</v>
      </c>
      <c r="Q7" s="13">
        <v>0</v>
      </c>
      <c r="R7" s="13">
        <v>0</v>
      </c>
      <c r="S7" s="9" t="s">
        <v>42</v>
      </c>
      <c r="T7" s="13">
        <v>0</v>
      </c>
      <c r="U7" s="8"/>
      <c r="V7" s="8"/>
      <c r="W7" s="8"/>
      <c r="X7" s="8"/>
      <c r="Y7" s="8"/>
      <c r="Z7" s="8"/>
      <c r="AA7" s="8"/>
      <c r="AB7" s="8"/>
      <c r="AC7" s="8"/>
    </row>
    <row r="8" spans="1:29" s="7" customFormat="1" x14ac:dyDescent="0.2">
      <c r="A8" s="26" t="s">
        <v>40</v>
      </c>
      <c r="B8" s="26">
        <v>900361707</v>
      </c>
      <c r="C8" s="27">
        <v>44001</v>
      </c>
      <c r="D8" s="9">
        <v>46030</v>
      </c>
      <c r="E8" s="26">
        <v>1</v>
      </c>
      <c r="F8" s="27" t="s">
        <v>44</v>
      </c>
      <c r="G8" s="26">
        <v>1</v>
      </c>
      <c r="H8" s="9">
        <v>46031</v>
      </c>
      <c r="I8" s="26">
        <v>1</v>
      </c>
      <c r="J8" s="13">
        <v>377916695</v>
      </c>
      <c r="K8" s="13">
        <v>689654325</v>
      </c>
      <c r="L8" s="13">
        <v>789793460</v>
      </c>
      <c r="M8" s="13">
        <v>22739000</v>
      </c>
      <c r="N8" s="13">
        <v>0</v>
      </c>
      <c r="O8" s="13">
        <v>0</v>
      </c>
      <c r="P8" s="14">
        <v>1462270</v>
      </c>
      <c r="Q8" s="13">
        <v>0</v>
      </c>
      <c r="R8" s="13">
        <v>160109665</v>
      </c>
      <c r="S8" s="9">
        <v>46045</v>
      </c>
      <c r="T8" s="13">
        <v>160109665</v>
      </c>
      <c r="U8" s="8"/>
      <c r="V8" s="8"/>
      <c r="W8" s="8"/>
      <c r="X8" s="8"/>
      <c r="Y8" s="8"/>
      <c r="Z8" s="8"/>
      <c r="AA8" s="8"/>
      <c r="AB8" s="8"/>
      <c r="AC8" s="8"/>
    </row>
    <row r="9" spans="1:29" s="7" customFormat="1" x14ac:dyDescent="0.2">
      <c r="A9" s="26" t="s">
        <v>40</v>
      </c>
      <c r="B9" s="26">
        <v>901204335</v>
      </c>
      <c r="C9" s="27">
        <v>44430</v>
      </c>
      <c r="D9" s="9">
        <v>46055</v>
      </c>
      <c r="E9" s="26">
        <v>1</v>
      </c>
      <c r="F9" s="27" t="s">
        <v>94</v>
      </c>
      <c r="G9" s="26">
        <v>2</v>
      </c>
      <c r="H9" s="9">
        <v>46056</v>
      </c>
      <c r="I9" s="26">
        <v>1</v>
      </c>
      <c r="J9" s="13">
        <v>387792666</v>
      </c>
      <c r="K9" s="13">
        <v>24507353</v>
      </c>
      <c r="L9" s="13">
        <v>128894487</v>
      </c>
      <c r="M9" s="13">
        <v>0</v>
      </c>
      <c r="N9" s="13">
        <v>125857988</v>
      </c>
      <c r="O9" s="13">
        <v>0</v>
      </c>
      <c r="P9" s="14">
        <v>0</v>
      </c>
      <c r="Q9" s="13">
        <v>0</v>
      </c>
      <c r="R9" s="13">
        <v>0</v>
      </c>
      <c r="S9" s="9" t="s">
        <v>42</v>
      </c>
      <c r="T9" s="13">
        <v>0</v>
      </c>
      <c r="U9" s="8"/>
      <c r="V9" s="8"/>
      <c r="W9" s="8"/>
      <c r="X9" s="8"/>
      <c r="Y9" s="8"/>
      <c r="Z9" s="8"/>
      <c r="AA9" s="8"/>
      <c r="AB9" s="8"/>
      <c r="AC9" s="8"/>
    </row>
    <row r="10" spans="1:29" s="7" customFormat="1" x14ac:dyDescent="0.2">
      <c r="A10" s="26" t="s">
        <v>40</v>
      </c>
      <c r="B10" s="26">
        <v>901254283</v>
      </c>
      <c r="C10" s="27">
        <v>44430</v>
      </c>
      <c r="D10" s="9">
        <v>45995</v>
      </c>
      <c r="E10" s="26">
        <v>1</v>
      </c>
      <c r="F10" s="27" t="s">
        <v>95</v>
      </c>
      <c r="G10" s="26">
        <v>1</v>
      </c>
      <c r="H10" s="9">
        <v>45996</v>
      </c>
      <c r="I10" s="26">
        <v>1</v>
      </c>
      <c r="J10" s="13">
        <v>557566976</v>
      </c>
      <c r="K10" s="13">
        <v>230906506</v>
      </c>
      <c r="L10" s="13">
        <v>250606210</v>
      </c>
      <c r="M10" s="13">
        <v>1656965</v>
      </c>
      <c r="N10" s="13">
        <v>0</v>
      </c>
      <c r="O10" s="13">
        <v>0</v>
      </c>
      <c r="P10" s="14">
        <v>0</v>
      </c>
      <c r="Q10" s="13">
        <v>0</v>
      </c>
      <c r="R10" s="13">
        <v>137783081</v>
      </c>
      <c r="S10" s="9">
        <v>46041</v>
      </c>
      <c r="T10" s="13">
        <v>137783081</v>
      </c>
      <c r="U10" s="8"/>
      <c r="V10" s="8"/>
      <c r="W10" s="8"/>
      <c r="X10" s="8"/>
      <c r="Y10" s="8"/>
      <c r="Z10" s="8"/>
      <c r="AA10" s="8"/>
      <c r="AB10" s="8"/>
      <c r="AC10" s="8"/>
    </row>
    <row r="11" spans="1:29" s="7" customFormat="1" x14ac:dyDescent="0.2">
      <c r="A11" s="26" t="s">
        <v>40</v>
      </c>
      <c r="B11" s="26">
        <v>805011262</v>
      </c>
      <c r="C11" s="27">
        <v>20001</v>
      </c>
      <c r="D11" s="9">
        <v>46013</v>
      </c>
      <c r="E11" s="26">
        <v>1</v>
      </c>
      <c r="F11" s="27">
        <v>404</v>
      </c>
      <c r="G11" s="26">
        <v>1</v>
      </c>
      <c r="H11" s="9">
        <v>46014</v>
      </c>
      <c r="I11" s="26">
        <v>1</v>
      </c>
      <c r="J11" s="13">
        <v>214430423</v>
      </c>
      <c r="K11" s="13">
        <v>128674045</v>
      </c>
      <c r="L11" s="13">
        <v>160178124</v>
      </c>
      <c r="M11" s="13">
        <v>0</v>
      </c>
      <c r="N11" s="13">
        <v>0</v>
      </c>
      <c r="O11" s="13">
        <v>0</v>
      </c>
      <c r="P11" s="14">
        <v>0</v>
      </c>
      <c r="Q11" s="13">
        <v>0</v>
      </c>
      <c r="R11" s="13">
        <v>14476024</v>
      </c>
      <c r="S11" s="9">
        <v>46041</v>
      </c>
      <c r="T11" s="13">
        <v>14476024</v>
      </c>
      <c r="U11" s="8"/>
    </row>
    <row r="12" spans="1:29" s="7" customFormat="1" x14ac:dyDescent="0.2">
      <c r="A12" s="26" t="s">
        <v>40</v>
      </c>
      <c r="B12" s="26">
        <v>900204450</v>
      </c>
      <c r="C12" s="27">
        <v>11001</v>
      </c>
      <c r="D12" s="9">
        <v>46031</v>
      </c>
      <c r="E12" s="26">
        <v>1</v>
      </c>
      <c r="F12" s="27" t="s">
        <v>45</v>
      </c>
      <c r="G12" s="26">
        <v>2</v>
      </c>
      <c r="H12" s="9">
        <v>46035</v>
      </c>
      <c r="I12" s="26">
        <v>1</v>
      </c>
      <c r="J12" s="13">
        <v>40304000</v>
      </c>
      <c r="K12" s="13">
        <v>0</v>
      </c>
      <c r="L12" s="13">
        <v>5496000</v>
      </c>
      <c r="M12" s="13">
        <v>9744000</v>
      </c>
      <c r="N12" s="13">
        <v>0</v>
      </c>
      <c r="O12" s="13">
        <v>0</v>
      </c>
      <c r="P12" s="14">
        <v>0</v>
      </c>
      <c r="Q12" s="13">
        <v>0</v>
      </c>
      <c r="R12" s="13">
        <v>0</v>
      </c>
      <c r="S12" s="9" t="s">
        <v>42</v>
      </c>
      <c r="T12" s="13">
        <v>0</v>
      </c>
      <c r="U12" s="8"/>
      <c r="V12" s="8"/>
      <c r="W12" s="8"/>
      <c r="X12" s="8"/>
      <c r="Y12" s="8"/>
      <c r="Z12" s="8"/>
      <c r="AA12" s="8"/>
      <c r="AB12" s="8"/>
      <c r="AC12" s="8"/>
    </row>
    <row r="13" spans="1:29" s="7" customFormat="1" x14ac:dyDescent="0.2">
      <c r="A13" s="26" t="s">
        <v>40</v>
      </c>
      <c r="B13" s="26">
        <v>812005522</v>
      </c>
      <c r="C13" s="27">
        <v>23001</v>
      </c>
      <c r="D13" s="9">
        <v>46043</v>
      </c>
      <c r="E13" s="26">
        <v>1</v>
      </c>
      <c r="F13" s="27" t="s">
        <v>46</v>
      </c>
      <c r="G13" s="26">
        <v>2</v>
      </c>
      <c r="H13" s="9">
        <v>46044</v>
      </c>
      <c r="I13" s="26">
        <v>4</v>
      </c>
      <c r="J13" s="13">
        <v>0</v>
      </c>
      <c r="K13" s="13">
        <v>0</v>
      </c>
      <c r="L13" s="13">
        <v>80832</v>
      </c>
      <c r="M13" s="13">
        <v>0</v>
      </c>
      <c r="N13" s="13">
        <v>0</v>
      </c>
      <c r="O13" s="13">
        <v>0</v>
      </c>
      <c r="P13" s="14">
        <v>0</v>
      </c>
      <c r="Q13" s="13">
        <v>0</v>
      </c>
      <c r="R13" s="13">
        <v>0</v>
      </c>
      <c r="S13" s="9" t="s">
        <v>42</v>
      </c>
      <c r="T13" s="13">
        <v>0</v>
      </c>
      <c r="U13" s="8"/>
      <c r="V13" s="10"/>
    </row>
    <row r="14" spans="1:29" s="7" customFormat="1" x14ac:dyDescent="0.2">
      <c r="A14" s="26" t="s">
        <v>40</v>
      </c>
      <c r="B14" s="26">
        <v>832010436</v>
      </c>
      <c r="C14" s="27">
        <v>25473</v>
      </c>
      <c r="D14" s="9">
        <v>46035</v>
      </c>
      <c r="E14" s="26">
        <v>1</v>
      </c>
      <c r="F14" s="27" t="s">
        <v>47</v>
      </c>
      <c r="G14" s="26">
        <v>2</v>
      </c>
      <c r="H14" s="9">
        <v>46036</v>
      </c>
      <c r="I14" s="26">
        <v>1</v>
      </c>
      <c r="J14" s="13">
        <v>1425583</v>
      </c>
      <c r="K14" s="13">
        <v>1775150</v>
      </c>
      <c r="L14" s="13">
        <v>1381260</v>
      </c>
      <c r="M14" s="13">
        <v>0</v>
      </c>
      <c r="N14" s="13">
        <v>0</v>
      </c>
      <c r="O14" s="13">
        <v>0</v>
      </c>
      <c r="P14" s="14">
        <v>0</v>
      </c>
      <c r="Q14" s="13">
        <v>0</v>
      </c>
      <c r="R14" s="13">
        <v>0</v>
      </c>
      <c r="S14" s="9" t="s">
        <v>42</v>
      </c>
      <c r="T14" s="13">
        <v>0</v>
      </c>
      <c r="U14" s="8"/>
      <c r="V14" s="10"/>
    </row>
    <row r="15" spans="1:29" s="7" customFormat="1" x14ac:dyDescent="0.2">
      <c r="A15" s="26" t="s">
        <v>40</v>
      </c>
      <c r="B15" s="26">
        <v>901339938</v>
      </c>
      <c r="C15" s="27">
        <v>25817</v>
      </c>
      <c r="D15" s="9">
        <v>46058</v>
      </c>
      <c r="E15" s="26">
        <v>1</v>
      </c>
      <c r="F15" s="27" t="s">
        <v>48</v>
      </c>
      <c r="G15" s="26">
        <v>2</v>
      </c>
      <c r="H15" s="9">
        <v>46059</v>
      </c>
      <c r="I15" s="26">
        <v>1</v>
      </c>
      <c r="J15" s="13">
        <v>165390</v>
      </c>
      <c r="K15" s="13">
        <v>0</v>
      </c>
      <c r="L15" s="13">
        <v>3319</v>
      </c>
      <c r="M15" s="13">
        <v>0</v>
      </c>
      <c r="N15" s="13">
        <v>0</v>
      </c>
      <c r="O15" s="13">
        <v>0</v>
      </c>
      <c r="P15" s="14">
        <v>0</v>
      </c>
      <c r="Q15" s="13">
        <v>0</v>
      </c>
      <c r="R15" s="13">
        <v>0</v>
      </c>
      <c r="S15" s="9" t="s">
        <v>42</v>
      </c>
      <c r="T15" s="13">
        <v>0</v>
      </c>
      <c r="U15" s="8"/>
      <c r="V15" s="8"/>
      <c r="W15" s="8"/>
      <c r="X15" s="8"/>
      <c r="Y15" s="8"/>
      <c r="Z15" s="8"/>
      <c r="AA15" s="8"/>
      <c r="AB15" s="8"/>
      <c r="AC15" s="8"/>
    </row>
    <row r="16" spans="1:29" s="7" customFormat="1" x14ac:dyDescent="0.2">
      <c r="A16" s="26" t="s">
        <v>40</v>
      </c>
      <c r="B16" s="26">
        <v>890324177</v>
      </c>
      <c r="C16" s="27">
        <v>76001</v>
      </c>
      <c r="D16" s="9">
        <v>46056</v>
      </c>
      <c r="E16" s="26">
        <v>1</v>
      </c>
      <c r="F16" s="27" t="s">
        <v>49</v>
      </c>
      <c r="G16" s="26">
        <v>2</v>
      </c>
      <c r="H16" s="9">
        <v>46057</v>
      </c>
      <c r="I16" s="26">
        <v>1</v>
      </c>
      <c r="J16" s="13">
        <v>1699685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4">
        <v>0</v>
      </c>
      <c r="Q16" s="13">
        <v>0</v>
      </c>
      <c r="R16" s="13">
        <v>0</v>
      </c>
      <c r="S16" s="9" t="s">
        <v>42</v>
      </c>
      <c r="T16" s="13">
        <v>0</v>
      </c>
      <c r="U16" s="8"/>
      <c r="V16" s="10"/>
    </row>
    <row r="17" spans="1:30" s="7" customFormat="1" x14ac:dyDescent="0.2">
      <c r="A17" s="26" t="s">
        <v>40</v>
      </c>
      <c r="B17" s="26">
        <v>800084206</v>
      </c>
      <c r="C17" s="27">
        <v>68001</v>
      </c>
      <c r="D17" s="9">
        <v>46072</v>
      </c>
      <c r="E17" s="26">
        <v>1</v>
      </c>
      <c r="F17" s="27" t="s">
        <v>50</v>
      </c>
      <c r="G17" s="26">
        <v>2</v>
      </c>
      <c r="H17" s="9">
        <v>46073</v>
      </c>
      <c r="I17" s="26">
        <v>1</v>
      </c>
      <c r="J17" s="13">
        <v>10257034</v>
      </c>
      <c r="K17" s="13">
        <v>27576</v>
      </c>
      <c r="L17" s="13">
        <v>79003</v>
      </c>
      <c r="M17" s="13">
        <v>0</v>
      </c>
      <c r="N17" s="13">
        <v>0</v>
      </c>
      <c r="O17" s="13">
        <v>0</v>
      </c>
      <c r="P17" s="14">
        <v>0</v>
      </c>
      <c r="Q17" s="13">
        <v>0</v>
      </c>
      <c r="R17" s="13">
        <v>0</v>
      </c>
      <c r="S17" s="9" t="s">
        <v>42</v>
      </c>
      <c r="T17" s="13">
        <v>0</v>
      </c>
      <c r="U17" s="8"/>
      <c r="V17" s="10"/>
    </row>
    <row r="18" spans="1:30" s="7" customFormat="1" x14ac:dyDescent="0.2">
      <c r="A18" s="26" t="s">
        <v>40</v>
      </c>
      <c r="B18" s="26">
        <v>890501019</v>
      </c>
      <c r="C18" s="27">
        <v>54518</v>
      </c>
      <c r="D18" s="9">
        <v>46055</v>
      </c>
      <c r="E18" s="26">
        <v>1</v>
      </c>
      <c r="F18" s="27" t="s">
        <v>51</v>
      </c>
      <c r="G18" s="26">
        <v>2</v>
      </c>
      <c r="H18" s="9">
        <v>46056</v>
      </c>
      <c r="I18" s="26">
        <v>1</v>
      </c>
      <c r="J18" s="13">
        <v>3582008</v>
      </c>
      <c r="K18" s="13">
        <v>0</v>
      </c>
      <c r="L18" s="13">
        <v>135621</v>
      </c>
      <c r="M18" s="13">
        <v>0</v>
      </c>
      <c r="N18" s="13">
        <v>0</v>
      </c>
      <c r="O18" s="13">
        <v>0</v>
      </c>
      <c r="P18" s="14">
        <v>0</v>
      </c>
      <c r="Q18" s="13">
        <v>0</v>
      </c>
      <c r="R18" s="13">
        <v>0</v>
      </c>
      <c r="S18" s="9" t="s">
        <v>42</v>
      </c>
      <c r="T18" s="13">
        <v>0</v>
      </c>
      <c r="U18" s="8"/>
      <c r="V18" s="8"/>
      <c r="W18" s="8"/>
      <c r="X18" s="8"/>
      <c r="Y18" s="8"/>
      <c r="Z18" s="8"/>
      <c r="AA18" s="8"/>
      <c r="AB18" s="8"/>
      <c r="AC18" s="8"/>
    </row>
    <row r="19" spans="1:30" s="11" customFormat="1" x14ac:dyDescent="0.2">
      <c r="A19" s="26" t="s">
        <v>40</v>
      </c>
      <c r="B19" s="13">
        <v>839000145</v>
      </c>
      <c r="C19" s="27">
        <v>44430</v>
      </c>
      <c r="D19" s="9">
        <v>45992</v>
      </c>
      <c r="E19" s="13">
        <v>1</v>
      </c>
      <c r="F19" s="28" t="s">
        <v>52</v>
      </c>
      <c r="G19" s="13">
        <v>1</v>
      </c>
      <c r="H19" s="9">
        <v>45993</v>
      </c>
      <c r="I19" s="13">
        <v>1</v>
      </c>
      <c r="J19" s="13">
        <v>31181763865</v>
      </c>
      <c r="K19" s="13">
        <v>5667361094</v>
      </c>
      <c r="L19" s="13">
        <v>3606233487</v>
      </c>
      <c r="M19" s="13">
        <v>14963999</v>
      </c>
      <c r="N19" s="13">
        <v>2847066740</v>
      </c>
      <c r="O19" s="13">
        <v>0</v>
      </c>
      <c r="P19" s="14">
        <v>0</v>
      </c>
      <c r="Q19" s="13">
        <v>2094225721</v>
      </c>
      <c r="R19" s="13">
        <v>250183961</v>
      </c>
      <c r="S19" s="9">
        <v>45996</v>
      </c>
      <c r="T19" s="13">
        <v>250183961</v>
      </c>
      <c r="U19" s="12"/>
      <c r="V19" s="12"/>
      <c r="W19" s="12"/>
      <c r="X19" s="12"/>
      <c r="Y19" s="12"/>
      <c r="Z19" s="12"/>
      <c r="AA19" s="12"/>
      <c r="AB19" s="12"/>
      <c r="AC19" s="12"/>
    </row>
    <row r="20" spans="1:30" s="11" customFormat="1" x14ac:dyDescent="0.2">
      <c r="A20" s="26" t="s">
        <v>40</v>
      </c>
      <c r="B20" s="13">
        <v>900728399</v>
      </c>
      <c r="C20" s="27">
        <v>44001</v>
      </c>
      <c r="D20" s="9">
        <v>46007</v>
      </c>
      <c r="E20" s="13">
        <v>1</v>
      </c>
      <c r="F20" s="28" t="s">
        <v>53</v>
      </c>
      <c r="G20" s="13">
        <v>2</v>
      </c>
      <c r="H20" s="9">
        <v>46008</v>
      </c>
      <c r="I20" s="13">
        <v>1</v>
      </c>
      <c r="J20" s="13">
        <v>612091792</v>
      </c>
      <c r="K20" s="13">
        <v>253761604</v>
      </c>
      <c r="L20" s="13">
        <v>272232615</v>
      </c>
      <c r="M20" s="13">
        <v>0</v>
      </c>
      <c r="N20" s="13">
        <v>0</v>
      </c>
      <c r="O20" s="13">
        <v>0</v>
      </c>
      <c r="P20" s="14">
        <v>0</v>
      </c>
      <c r="Q20" s="13">
        <v>0</v>
      </c>
      <c r="R20" s="13">
        <v>0</v>
      </c>
      <c r="S20" s="9" t="s">
        <v>42</v>
      </c>
      <c r="T20" s="13">
        <v>0</v>
      </c>
      <c r="U20" s="8"/>
      <c r="V20" s="8"/>
      <c r="W20" s="8"/>
      <c r="X20" s="8"/>
      <c r="Y20" s="8"/>
      <c r="Z20" s="8"/>
      <c r="AA20" s="8"/>
      <c r="AB20" s="8"/>
      <c r="AC20" s="8"/>
      <c r="AD20" s="7"/>
    </row>
    <row r="21" spans="1:30" s="11" customFormat="1" x14ac:dyDescent="0.2">
      <c r="A21" s="26" t="s">
        <v>40</v>
      </c>
      <c r="B21" s="13">
        <v>900592962</v>
      </c>
      <c r="C21" s="27">
        <v>44001</v>
      </c>
      <c r="D21" s="9">
        <v>46010</v>
      </c>
      <c r="E21" s="13">
        <v>1</v>
      </c>
      <c r="F21" s="13">
        <v>400</v>
      </c>
      <c r="G21" s="13">
        <v>1</v>
      </c>
      <c r="H21" s="9">
        <v>46013</v>
      </c>
      <c r="I21" s="13">
        <v>1</v>
      </c>
      <c r="J21" s="13">
        <v>199627821</v>
      </c>
      <c r="K21" s="13">
        <v>35000542</v>
      </c>
      <c r="L21" s="13">
        <v>48674612</v>
      </c>
      <c r="M21" s="13">
        <v>0</v>
      </c>
      <c r="N21" s="13">
        <v>1250026</v>
      </c>
      <c r="O21" s="13">
        <v>0</v>
      </c>
      <c r="P21" s="14">
        <v>0</v>
      </c>
      <c r="Q21" s="13">
        <v>3017410</v>
      </c>
      <c r="R21" s="13">
        <v>2999602</v>
      </c>
      <c r="S21" s="9">
        <v>46041</v>
      </c>
      <c r="T21" s="13">
        <v>2999602</v>
      </c>
      <c r="U21" s="8"/>
      <c r="V21" s="7"/>
    </row>
    <row r="22" spans="1:30" s="11" customFormat="1" x14ac:dyDescent="0.2">
      <c r="A22" s="26" t="s">
        <v>40</v>
      </c>
      <c r="B22" s="13">
        <v>900959048</v>
      </c>
      <c r="C22" s="27">
        <v>11001</v>
      </c>
      <c r="D22" s="9">
        <v>46013</v>
      </c>
      <c r="E22" s="13">
        <v>1</v>
      </c>
      <c r="F22" s="28" t="s">
        <v>54</v>
      </c>
      <c r="G22" s="13">
        <v>1</v>
      </c>
      <c r="H22" s="9">
        <v>46014</v>
      </c>
      <c r="I22" s="13">
        <v>1</v>
      </c>
      <c r="J22" s="13">
        <v>46603095</v>
      </c>
      <c r="K22" s="13">
        <v>26812687</v>
      </c>
      <c r="L22" s="13">
        <v>26849408</v>
      </c>
      <c r="M22" s="13">
        <v>0</v>
      </c>
      <c r="N22" s="13">
        <v>3168575</v>
      </c>
      <c r="O22" s="13">
        <v>0</v>
      </c>
      <c r="P22" s="14">
        <v>0</v>
      </c>
      <c r="Q22" s="13">
        <v>2132875</v>
      </c>
      <c r="R22" s="13">
        <v>9394832</v>
      </c>
      <c r="S22" s="9">
        <v>46041</v>
      </c>
      <c r="T22" s="13">
        <v>9394832</v>
      </c>
      <c r="U22" s="8"/>
      <c r="V22" s="8"/>
      <c r="W22" s="8"/>
      <c r="X22" s="8"/>
      <c r="Y22" s="8"/>
      <c r="Z22" s="8"/>
      <c r="AA22" s="8"/>
      <c r="AB22" s="8"/>
      <c r="AC22" s="8"/>
      <c r="AD22" s="7"/>
    </row>
    <row r="23" spans="1:30" s="11" customFormat="1" x14ac:dyDescent="0.2">
      <c r="A23" s="26" t="s">
        <v>40</v>
      </c>
      <c r="B23" s="13">
        <v>900498069</v>
      </c>
      <c r="C23" s="27">
        <v>20060</v>
      </c>
      <c r="D23" s="9">
        <v>46029</v>
      </c>
      <c r="E23" s="13">
        <v>1</v>
      </c>
      <c r="F23" s="28" t="s">
        <v>55</v>
      </c>
      <c r="G23" s="13">
        <v>1</v>
      </c>
      <c r="H23" s="9">
        <v>46030</v>
      </c>
      <c r="I23" s="13">
        <v>1</v>
      </c>
      <c r="J23" s="13">
        <v>68753085</v>
      </c>
      <c r="K23" s="13">
        <v>1124152</v>
      </c>
      <c r="L23" s="13">
        <v>64852020</v>
      </c>
      <c r="M23" s="13">
        <v>0</v>
      </c>
      <c r="N23" s="13">
        <v>409700</v>
      </c>
      <c r="O23" s="13">
        <v>0</v>
      </c>
      <c r="P23" s="14">
        <v>0</v>
      </c>
      <c r="Q23" s="13">
        <v>0</v>
      </c>
      <c r="R23" s="13">
        <v>1124152</v>
      </c>
      <c r="S23" s="9">
        <v>46041</v>
      </c>
      <c r="T23" s="13">
        <v>1124152</v>
      </c>
      <c r="U23" s="8"/>
      <c r="V23" s="7"/>
    </row>
    <row r="24" spans="1:30" s="11" customFormat="1" x14ac:dyDescent="0.2">
      <c r="A24" s="26" t="s">
        <v>40</v>
      </c>
      <c r="B24" s="13">
        <v>899999147</v>
      </c>
      <c r="C24" s="27" t="s">
        <v>56</v>
      </c>
      <c r="D24" s="9">
        <v>46041</v>
      </c>
      <c r="E24" s="13">
        <v>1</v>
      </c>
      <c r="F24" s="28" t="s">
        <v>57</v>
      </c>
      <c r="G24" s="13">
        <v>2</v>
      </c>
      <c r="H24" s="9">
        <v>46042</v>
      </c>
      <c r="I24" s="13">
        <v>1</v>
      </c>
      <c r="J24" s="13">
        <v>0</v>
      </c>
      <c r="K24" s="13">
        <v>0</v>
      </c>
      <c r="L24" s="13">
        <v>8200</v>
      </c>
      <c r="M24" s="13">
        <v>0</v>
      </c>
      <c r="N24" s="13">
        <v>0</v>
      </c>
      <c r="O24" s="13">
        <v>0</v>
      </c>
      <c r="P24" s="14">
        <v>0</v>
      </c>
      <c r="Q24" s="13">
        <v>0</v>
      </c>
      <c r="R24" s="13">
        <v>0</v>
      </c>
      <c r="S24" s="9" t="s">
        <v>42</v>
      </c>
      <c r="T24" s="13">
        <v>0</v>
      </c>
      <c r="U24" s="8"/>
      <c r="V24" s="10"/>
    </row>
    <row r="25" spans="1:30" s="11" customFormat="1" x14ac:dyDescent="0.2">
      <c r="A25" s="26" t="s">
        <v>40</v>
      </c>
      <c r="B25" s="13">
        <v>891855029</v>
      </c>
      <c r="C25" s="27" t="s">
        <v>58</v>
      </c>
      <c r="D25" s="9">
        <v>46042</v>
      </c>
      <c r="E25" s="13">
        <v>1</v>
      </c>
      <c r="F25" s="13" t="s">
        <v>59</v>
      </c>
      <c r="G25" s="13">
        <v>2</v>
      </c>
      <c r="H25" s="9">
        <v>46043</v>
      </c>
      <c r="I25" s="13">
        <v>1</v>
      </c>
      <c r="J25" s="13">
        <v>291338</v>
      </c>
      <c r="K25" s="13">
        <v>0</v>
      </c>
      <c r="L25" s="13">
        <v>404730</v>
      </c>
      <c r="M25" s="13">
        <v>0</v>
      </c>
      <c r="N25" s="13">
        <v>0</v>
      </c>
      <c r="O25" s="13">
        <v>0</v>
      </c>
      <c r="P25" s="14">
        <v>0</v>
      </c>
      <c r="Q25" s="13">
        <v>0</v>
      </c>
      <c r="R25" s="13">
        <v>0</v>
      </c>
      <c r="S25" s="9" t="s">
        <v>42</v>
      </c>
      <c r="T25" s="13">
        <v>0</v>
      </c>
      <c r="U25" s="8"/>
      <c r="V25" s="8"/>
      <c r="W25" s="8"/>
      <c r="X25" s="8"/>
      <c r="Y25" s="8"/>
      <c r="Z25" s="8"/>
      <c r="AA25" s="8"/>
      <c r="AB25" s="8"/>
      <c r="AC25" s="8"/>
      <c r="AD25" s="7"/>
    </row>
    <row r="26" spans="1:30" s="11" customFormat="1" x14ac:dyDescent="0.2">
      <c r="A26" s="26" t="s">
        <v>40</v>
      </c>
      <c r="B26" s="13">
        <v>891410661</v>
      </c>
      <c r="C26" s="27" t="s">
        <v>60</v>
      </c>
      <c r="D26" s="9">
        <v>46072</v>
      </c>
      <c r="E26" s="13">
        <v>1</v>
      </c>
      <c r="F26" s="28" t="s">
        <v>61</v>
      </c>
      <c r="G26" s="13">
        <v>2</v>
      </c>
      <c r="H26" s="9">
        <v>46073</v>
      </c>
      <c r="I26" s="13">
        <v>1</v>
      </c>
      <c r="J26" s="13">
        <v>0</v>
      </c>
      <c r="K26" s="13">
        <v>0</v>
      </c>
      <c r="L26" s="13">
        <v>15600</v>
      </c>
      <c r="M26" s="13">
        <v>0</v>
      </c>
      <c r="N26" s="13">
        <v>0</v>
      </c>
      <c r="O26" s="13">
        <v>0</v>
      </c>
      <c r="P26" s="14">
        <v>0</v>
      </c>
      <c r="Q26" s="13">
        <v>0</v>
      </c>
      <c r="R26" s="13">
        <v>0</v>
      </c>
      <c r="S26" s="9" t="s">
        <v>42</v>
      </c>
      <c r="T26" s="13">
        <v>0</v>
      </c>
      <c r="U26" s="8"/>
      <c r="V26" s="10"/>
    </row>
    <row r="27" spans="1:30" s="7" customFormat="1" x14ac:dyDescent="0.2">
      <c r="A27" s="26" t="s">
        <v>40</v>
      </c>
      <c r="B27" s="26">
        <v>900534382</v>
      </c>
      <c r="C27" s="27">
        <v>44430</v>
      </c>
      <c r="D27" s="9">
        <v>46009</v>
      </c>
      <c r="E27" s="26">
        <v>1</v>
      </c>
      <c r="F27" s="27">
        <v>397</v>
      </c>
      <c r="G27" s="26">
        <v>1</v>
      </c>
      <c r="H27" s="9">
        <v>46010</v>
      </c>
      <c r="I27" s="26">
        <v>1</v>
      </c>
      <c r="J27" s="13">
        <v>303214522</v>
      </c>
      <c r="K27" s="13">
        <v>82291890</v>
      </c>
      <c r="L27" s="13">
        <v>102380587</v>
      </c>
      <c r="M27" s="13">
        <v>1340760</v>
      </c>
      <c r="N27" s="13">
        <v>0</v>
      </c>
      <c r="O27" s="13">
        <v>0</v>
      </c>
      <c r="P27" s="14">
        <v>349649</v>
      </c>
      <c r="Q27" s="13">
        <v>0</v>
      </c>
      <c r="R27" s="13">
        <v>20416615</v>
      </c>
      <c r="S27" s="9">
        <v>46041</v>
      </c>
      <c r="T27" s="13">
        <v>20416615</v>
      </c>
      <c r="U27" s="8"/>
      <c r="V27" s="8"/>
      <c r="W27" s="8"/>
      <c r="X27" s="8"/>
      <c r="Y27" s="8"/>
      <c r="Z27" s="8"/>
      <c r="AA27" s="8"/>
      <c r="AB27" s="8"/>
      <c r="AC27" s="8"/>
    </row>
    <row r="28" spans="1:30" s="7" customFormat="1" x14ac:dyDescent="0.2">
      <c r="A28" s="26" t="s">
        <v>40</v>
      </c>
      <c r="B28" s="26">
        <v>890205361</v>
      </c>
      <c r="C28" s="27">
        <v>68276</v>
      </c>
      <c r="D28" s="9">
        <v>46041</v>
      </c>
      <c r="E28" s="26">
        <v>1</v>
      </c>
      <c r="F28" s="27" t="s">
        <v>62</v>
      </c>
      <c r="G28" s="26">
        <v>1</v>
      </c>
      <c r="H28" s="9">
        <v>46042</v>
      </c>
      <c r="I28" s="26">
        <v>1</v>
      </c>
      <c r="J28" s="13">
        <v>14691300</v>
      </c>
      <c r="K28" s="13">
        <v>14691300</v>
      </c>
      <c r="L28" s="13">
        <v>14397474</v>
      </c>
      <c r="M28" s="13">
        <v>0</v>
      </c>
      <c r="N28" s="13">
        <v>0</v>
      </c>
      <c r="O28" s="13">
        <v>0</v>
      </c>
      <c r="P28" s="14">
        <v>0</v>
      </c>
      <c r="Q28" s="13">
        <v>0</v>
      </c>
      <c r="R28" s="13">
        <v>14397474</v>
      </c>
      <c r="S28" s="9">
        <v>46043</v>
      </c>
      <c r="T28" s="13">
        <v>14397474</v>
      </c>
      <c r="U28" s="8"/>
    </row>
    <row r="29" spans="1:30" s="7" customFormat="1" x14ac:dyDescent="0.2">
      <c r="A29" s="26" t="s">
        <v>40</v>
      </c>
      <c r="B29" s="26">
        <v>890980757</v>
      </c>
      <c r="C29" s="27" t="s">
        <v>63</v>
      </c>
      <c r="D29" s="9">
        <v>46041</v>
      </c>
      <c r="E29" s="26">
        <v>1</v>
      </c>
      <c r="F29" s="27" t="s">
        <v>64</v>
      </c>
      <c r="G29" s="26">
        <v>2</v>
      </c>
      <c r="H29" s="9">
        <v>46042</v>
      </c>
      <c r="I29" s="26">
        <v>1</v>
      </c>
      <c r="J29" s="13">
        <v>3749503</v>
      </c>
      <c r="K29" s="13">
        <v>54836</v>
      </c>
      <c r="L29" s="13">
        <v>209095</v>
      </c>
      <c r="M29" s="13">
        <v>0</v>
      </c>
      <c r="N29" s="13">
        <v>0</v>
      </c>
      <c r="O29" s="13">
        <v>0</v>
      </c>
      <c r="P29" s="14">
        <v>0</v>
      </c>
      <c r="Q29" s="13">
        <v>0</v>
      </c>
      <c r="R29" s="13">
        <v>0</v>
      </c>
      <c r="S29" s="9" t="s">
        <v>42</v>
      </c>
      <c r="T29" s="13">
        <v>0</v>
      </c>
      <c r="U29" s="8"/>
      <c r="V29" s="8"/>
      <c r="W29" s="8"/>
      <c r="X29" s="8"/>
      <c r="Y29" s="8"/>
      <c r="Z29" s="8"/>
      <c r="AA29" s="8"/>
      <c r="AB29" s="8"/>
      <c r="AC29" s="8"/>
    </row>
    <row r="30" spans="1:30" s="7" customFormat="1" x14ac:dyDescent="0.2">
      <c r="A30" s="26" t="s">
        <v>40</v>
      </c>
      <c r="B30" s="26">
        <v>819004070</v>
      </c>
      <c r="C30" s="27">
        <v>47001</v>
      </c>
      <c r="D30" s="9">
        <v>46044</v>
      </c>
      <c r="E30" s="26">
        <v>1</v>
      </c>
      <c r="F30" s="27" t="s">
        <v>65</v>
      </c>
      <c r="G30" s="26">
        <v>2</v>
      </c>
      <c r="H30" s="9">
        <v>46045</v>
      </c>
      <c r="I30" s="26">
        <v>1</v>
      </c>
      <c r="J30" s="13">
        <v>6244939</v>
      </c>
      <c r="K30" s="13">
        <v>493195</v>
      </c>
      <c r="L30" s="13">
        <v>4015026</v>
      </c>
      <c r="M30" s="13">
        <v>0</v>
      </c>
      <c r="N30" s="13">
        <v>162800</v>
      </c>
      <c r="O30" s="13">
        <v>0</v>
      </c>
      <c r="P30" s="14">
        <v>0</v>
      </c>
      <c r="Q30" s="13">
        <v>0</v>
      </c>
      <c r="R30" s="13">
        <v>0</v>
      </c>
      <c r="S30" s="9" t="s">
        <v>42</v>
      </c>
      <c r="T30" s="13">
        <v>0</v>
      </c>
      <c r="U30" s="8"/>
      <c r="V30" s="8"/>
      <c r="W30" s="8"/>
      <c r="X30" s="8"/>
      <c r="Y30" s="8"/>
      <c r="Z30" s="8"/>
      <c r="AA30" s="8"/>
      <c r="AB30" s="8"/>
      <c r="AC30" s="8"/>
    </row>
    <row r="31" spans="1:30" s="7" customFormat="1" x14ac:dyDescent="0.2">
      <c r="A31" s="26" t="s">
        <v>40</v>
      </c>
      <c r="B31" s="26">
        <v>824001252</v>
      </c>
      <c r="C31" s="27">
        <v>20001</v>
      </c>
      <c r="D31" s="9">
        <v>46045</v>
      </c>
      <c r="E31" s="26">
        <v>1</v>
      </c>
      <c r="F31" s="27" t="s">
        <v>66</v>
      </c>
      <c r="G31" s="26">
        <v>2</v>
      </c>
      <c r="H31" s="9">
        <v>46048</v>
      </c>
      <c r="I31" s="26">
        <v>1</v>
      </c>
      <c r="J31" s="13">
        <v>1930150</v>
      </c>
      <c r="K31" s="13">
        <v>0</v>
      </c>
      <c r="L31" s="13">
        <v>75618228</v>
      </c>
      <c r="M31" s="13">
        <v>0</v>
      </c>
      <c r="N31" s="13">
        <v>0</v>
      </c>
      <c r="O31" s="13">
        <v>0</v>
      </c>
      <c r="P31" s="14">
        <v>0</v>
      </c>
      <c r="Q31" s="13">
        <v>0</v>
      </c>
      <c r="R31" s="13">
        <v>0</v>
      </c>
      <c r="S31" s="9" t="s">
        <v>42</v>
      </c>
      <c r="T31" s="13">
        <v>0</v>
      </c>
      <c r="U31" s="8"/>
      <c r="V31" s="10"/>
    </row>
    <row r="32" spans="1:30" s="7" customFormat="1" x14ac:dyDescent="0.2">
      <c r="A32" s="26" t="s">
        <v>40</v>
      </c>
      <c r="B32" s="26">
        <v>807004352</v>
      </c>
      <c r="C32" s="27">
        <v>54001</v>
      </c>
      <c r="D32" s="9">
        <v>46055</v>
      </c>
      <c r="E32" s="26">
        <v>1</v>
      </c>
      <c r="F32" s="27" t="s">
        <v>67</v>
      </c>
      <c r="G32" s="26">
        <v>2</v>
      </c>
      <c r="H32" s="9">
        <v>46056</v>
      </c>
      <c r="I32" s="26">
        <v>1</v>
      </c>
      <c r="J32" s="13">
        <v>631638</v>
      </c>
      <c r="K32" s="13">
        <v>0</v>
      </c>
      <c r="L32" s="13">
        <v>64800</v>
      </c>
      <c r="M32" s="13">
        <v>0</v>
      </c>
      <c r="N32" s="13">
        <v>64800</v>
      </c>
      <c r="O32" s="13">
        <v>0</v>
      </c>
      <c r="P32" s="14">
        <v>0</v>
      </c>
      <c r="Q32" s="13">
        <v>0</v>
      </c>
      <c r="R32" s="13">
        <v>0</v>
      </c>
      <c r="S32" s="9" t="s">
        <v>42</v>
      </c>
      <c r="T32" s="13">
        <v>0</v>
      </c>
      <c r="V32" s="8"/>
      <c r="W32" s="8"/>
      <c r="X32" s="8"/>
      <c r="Y32" s="8"/>
      <c r="Z32" s="8"/>
      <c r="AA32" s="8"/>
      <c r="AB32" s="8"/>
      <c r="AC32" s="8"/>
    </row>
    <row r="33" spans="1:30" s="7" customFormat="1" x14ac:dyDescent="0.2">
      <c r="A33" s="26" t="s">
        <v>40</v>
      </c>
      <c r="B33" s="26">
        <v>900690590</v>
      </c>
      <c r="C33" s="27">
        <v>44430</v>
      </c>
      <c r="D33" s="9">
        <v>46008</v>
      </c>
      <c r="E33" s="26">
        <v>1</v>
      </c>
      <c r="F33" s="27">
        <v>399</v>
      </c>
      <c r="G33" s="26">
        <v>1</v>
      </c>
      <c r="H33" s="9">
        <v>46009</v>
      </c>
      <c r="I33" s="26">
        <v>1</v>
      </c>
      <c r="J33" s="13">
        <v>1409736578</v>
      </c>
      <c r="K33" s="13">
        <v>112038602</v>
      </c>
      <c r="L33" s="13">
        <v>131916060</v>
      </c>
      <c r="M33" s="13">
        <v>0</v>
      </c>
      <c r="N33" s="13">
        <v>18366093</v>
      </c>
      <c r="O33" s="13">
        <v>2564242</v>
      </c>
      <c r="P33" s="14">
        <v>15465991</v>
      </c>
      <c r="Q33" s="13">
        <v>0</v>
      </c>
      <c r="R33" s="13">
        <v>32243154</v>
      </c>
      <c r="S33" s="9">
        <v>46013</v>
      </c>
      <c r="T33" s="13">
        <v>32243154</v>
      </c>
      <c r="U33" s="8"/>
      <c r="V33" s="8"/>
      <c r="W33" s="8"/>
      <c r="X33" s="8"/>
      <c r="Y33" s="8"/>
      <c r="Z33" s="8"/>
      <c r="AA33" s="8"/>
      <c r="AB33" s="8"/>
      <c r="AC33" s="8"/>
    </row>
    <row r="34" spans="1:30" s="7" customFormat="1" x14ac:dyDescent="0.2">
      <c r="A34" s="26" t="s">
        <v>40</v>
      </c>
      <c r="B34" s="26">
        <v>900202290</v>
      </c>
      <c r="C34" s="27">
        <v>11001</v>
      </c>
      <c r="D34" s="9">
        <v>46008</v>
      </c>
      <c r="E34" s="26">
        <v>1</v>
      </c>
      <c r="F34" s="27">
        <v>392</v>
      </c>
      <c r="G34" s="26">
        <v>1</v>
      </c>
      <c r="H34" s="9">
        <v>46009</v>
      </c>
      <c r="I34" s="26">
        <v>1</v>
      </c>
      <c r="J34" s="13">
        <v>265403559</v>
      </c>
      <c r="K34" s="13">
        <v>125408145</v>
      </c>
      <c r="L34" s="13">
        <v>154511318</v>
      </c>
      <c r="M34" s="13">
        <v>2587200</v>
      </c>
      <c r="N34" s="13">
        <v>0</v>
      </c>
      <c r="O34" s="13">
        <v>0</v>
      </c>
      <c r="P34" s="14">
        <v>0</v>
      </c>
      <c r="Q34" s="13">
        <v>0</v>
      </c>
      <c r="R34" s="13">
        <v>48702252</v>
      </c>
      <c r="S34" s="9">
        <v>46013</v>
      </c>
      <c r="T34" s="13">
        <v>48702252</v>
      </c>
      <c r="U34" s="8"/>
      <c r="V34" s="8"/>
      <c r="W34" s="8"/>
      <c r="X34" s="8"/>
      <c r="Y34" s="8"/>
      <c r="Z34" s="8"/>
      <c r="AA34" s="8"/>
      <c r="AB34" s="8"/>
      <c r="AC34" s="8"/>
    </row>
    <row r="35" spans="1:30" s="7" customFormat="1" x14ac:dyDescent="0.2">
      <c r="A35" s="26" t="s">
        <v>40</v>
      </c>
      <c r="B35" s="26">
        <v>891079999</v>
      </c>
      <c r="C35" s="27">
        <v>23001</v>
      </c>
      <c r="D35" s="9">
        <v>46036</v>
      </c>
      <c r="E35" s="26">
        <v>1</v>
      </c>
      <c r="F35" s="27" t="s">
        <v>68</v>
      </c>
      <c r="G35" s="26">
        <v>2</v>
      </c>
      <c r="H35" s="9">
        <v>46037</v>
      </c>
      <c r="I35" s="26">
        <v>1</v>
      </c>
      <c r="J35" s="13">
        <v>17031630</v>
      </c>
      <c r="K35" s="13">
        <v>545092</v>
      </c>
      <c r="L35" s="13">
        <v>3106431</v>
      </c>
      <c r="M35" s="13">
        <v>0</v>
      </c>
      <c r="N35" s="13">
        <v>0</v>
      </c>
      <c r="O35" s="13">
        <v>0</v>
      </c>
      <c r="P35" s="14">
        <v>0</v>
      </c>
      <c r="Q35" s="13">
        <v>0</v>
      </c>
      <c r="R35" s="13">
        <v>0</v>
      </c>
      <c r="S35" s="9" t="s">
        <v>42</v>
      </c>
      <c r="T35" s="13">
        <v>0</v>
      </c>
      <c r="U35" s="8"/>
      <c r="V35" s="8"/>
      <c r="W35" s="8"/>
      <c r="X35" s="8"/>
      <c r="Y35" s="8"/>
      <c r="Z35" s="8"/>
      <c r="AA35" s="8"/>
      <c r="AB35" s="8"/>
      <c r="AC35" s="8"/>
    </row>
    <row r="36" spans="1:30" s="7" customFormat="1" x14ac:dyDescent="0.2">
      <c r="A36" s="26" t="s">
        <v>40</v>
      </c>
      <c r="B36" s="26">
        <v>890905177</v>
      </c>
      <c r="C36" s="27" t="s">
        <v>69</v>
      </c>
      <c r="D36" s="9">
        <v>46042</v>
      </c>
      <c r="E36" s="26">
        <v>1</v>
      </c>
      <c r="F36" s="27" t="s">
        <v>70</v>
      </c>
      <c r="G36" s="26">
        <v>2</v>
      </c>
      <c r="H36" s="9">
        <v>46043</v>
      </c>
      <c r="I36" s="26">
        <v>4</v>
      </c>
      <c r="J36" s="13">
        <v>0</v>
      </c>
      <c r="K36" s="13">
        <v>0</v>
      </c>
      <c r="L36" s="13">
        <v>87700</v>
      </c>
      <c r="M36" s="13">
        <v>0</v>
      </c>
      <c r="N36" s="13">
        <v>0</v>
      </c>
      <c r="O36" s="13">
        <v>0</v>
      </c>
      <c r="P36" s="14">
        <v>0</v>
      </c>
      <c r="Q36" s="13">
        <v>0</v>
      </c>
      <c r="R36" s="13">
        <v>0</v>
      </c>
      <c r="S36" s="9" t="s">
        <v>42</v>
      </c>
      <c r="T36" s="13">
        <v>0</v>
      </c>
      <c r="U36" s="8"/>
      <c r="V36" s="10"/>
    </row>
    <row r="37" spans="1:30" s="7" customFormat="1" x14ac:dyDescent="0.2">
      <c r="A37" s="26" t="s">
        <v>40</v>
      </c>
      <c r="B37" s="26">
        <v>892170002</v>
      </c>
      <c r="C37" s="27">
        <v>44279</v>
      </c>
      <c r="D37" s="9">
        <v>46037</v>
      </c>
      <c r="E37" s="26">
        <v>1</v>
      </c>
      <c r="F37" s="27" t="s">
        <v>71</v>
      </c>
      <c r="G37" s="26">
        <v>1</v>
      </c>
      <c r="H37" s="9">
        <v>46038</v>
      </c>
      <c r="I37" s="26">
        <v>1</v>
      </c>
      <c r="J37" s="13">
        <v>37878634</v>
      </c>
      <c r="K37" s="13">
        <v>29743632</v>
      </c>
      <c r="L37" s="13">
        <v>13490348</v>
      </c>
      <c r="M37" s="13">
        <v>5182739</v>
      </c>
      <c r="N37" s="13">
        <v>0</v>
      </c>
      <c r="O37" s="13">
        <v>0</v>
      </c>
      <c r="P37" s="14">
        <v>0</v>
      </c>
      <c r="Q37" s="13">
        <v>7800</v>
      </c>
      <c r="R37" s="13">
        <v>2674405</v>
      </c>
      <c r="S37" s="9">
        <v>46050</v>
      </c>
      <c r="T37" s="13">
        <v>2674405</v>
      </c>
      <c r="U37" s="8"/>
      <c r="V37" s="8"/>
      <c r="W37" s="8"/>
      <c r="X37" s="8"/>
      <c r="Y37" s="8"/>
      <c r="Z37" s="8"/>
      <c r="AA37" s="8"/>
      <c r="AB37" s="8"/>
      <c r="AC37" s="8"/>
    </row>
    <row r="38" spans="1:30" s="7" customFormat="1" x14ac:dyDescent="0.2">
      <c r="A38" s="26" t="s">
        <v>40</v>
      </c>
      <c r="B38" s="26">
        <v>900450634</v>
      </c>
      <c r="C38" s="27">
        <v>44430</v>
      </c>
      <c r="D38" s="9">
        <v>45992</v>
      </c>
      <c r="E38" s="26">
        <v>2</v>
      </c>
      <c r="F38" s="27" t="s">
        <v>43</v>
      </c>
      <c r="G38" s="26">
        <v>2</v>
      </c>
      <c r="H38" s="9">
        <v>45993</v>
      </c>
      <c r="I38" s="26">
        <v>1</v>
      </c>
      <c r="J38" s="13">
        <v>594905989</v>
      </c>
      <c r="K38" s="13">
        <v>184050117</v>
      </c>
      <c r="L38" s="13">
        <v>0</v>
      </c>
      <c r="M38" s="13">
        <v>1187632</v>
      </c>
      <c r="N38" s="13">
        <v>104244</v>
      </c>
      <c r="O38" s="13">
        <v>0</v>
      </c>
      <c r="P38" s="14">
        <v>0</v>
      </c>
      <c r="Q38" s="13">
        <v>0</v>
      </c>
      <c r="R38" s="13">
        <v>0</v>
      </c>
      <c r="S38" s="9" t="s">
        <v>42</v>
      </c>
      <c r="T38" s="13">
        <v>0</v>
      </c>
      <c r="U38" s="8"/>
      <c r="V38" s="8"/>
      <c r="W38" s="8"/>
      <c r="X38" s="8"/>
      <c r="Y38" s="8"/>
      <c r="Z38" s="8"/>
      <c r="AA38" s="8"/>
      <c r="AB38" s="8"/>
      <c r="AC38" s="8"/>
    </row>
    <row r="39" spans="1:30" s="7" customFormat="1" x14ac:dyDescent="0.2">
      <c r="A39" s="26" t="s">
        <v>92</v>
      </c>
      <c r="B39" s="26">
        <v>57304482</v>
      </c>
      <c r="C39" s="27" t="s">
        <v>72</v>
      </c>
      <c r="D39" s="9">
        <v>45993</v>
      </c>
      <c r="E39" s="26">
        <v>2</v>
      </c>
      <c r="F39" s="27" t="s">
        <v>43</v>
      </c>
      <c r="G39" s="26">
        <v>2</v>
      </c>
      <c r="H39" s="9">
        <v>45994</v>
      </c>
      <c r="I39" s="26">
        <v>1</v>
      </c>
      <c r="J39" s="13">
        <v>1115025005</v>
      </c>
      <c r="K39" s="13">
        <v>329257827</v>
      </c>
      <c r="L39" s="13">
        <v>0</v>
      </c>
      <c r="M39" s="13">
        <v>15734803</v>
      </c>
      <c r="N39" s="13">
        <v>9164963</v>
      </c>
      <c r="O39" s="13">
        <v>0</v>
      </c>
      <c r="P39" s="14">
        <v>0</v>
      </c>
      <c r="Q39" s="13">
        <v>0</v>
      </c>
      <c r="R39" s="13">
        <v>0</v>
      </c>
      <c r="S39" s="9" t="s">
        <v>42</v>
      </c>
      <c r="T39" s="13">
        <v>0</v>
      </c>
      <c r="U39" s="12"/>
      <c r="V39" s="12"/>
      <c r="W39" s="12"/>
      <c r="X39" s="12"/>
      <c r="Y39" s="12"/>
      <c r="Z39" s="12"/>
      <c r="AA39" s="12"/>
      <c r="AB39" s="12"/>
      <c r="AC39" s="12"/>
    </row>
    <row r="40" spans="1:30" s="7" customFormat="1" x14ac:dyDescent="0.2">
      <c r="A40" s="26" t="s">
        <v>40</v>
      </c>
      <c r="B40" s="26">
        <v>891180098</v>
      </c>
      <c r="C40" s="27">
        <v>18001</v>
      </c>
      <c r="D40" s="9">
        <v>45994</v>
      </c>
      <c r="E40" s="26">
        <v>2</v>
      </c>
      <c r="F40" s="27" t="s">
        <v>43</v>
      </c>
      <c r="G40" s="26">
        <v>2</v>
      </c>
      <c r="H40" s="9">
        <v>45995</v>
      </c>
      <c r="I40" s="26">
        <v>1</v>
      </c>
      <c r="J40" s="13">
        <v>17348710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4">
        <v>0</v>
      </c>
      <c r="Q40" s="13">
        <v>0</v>
      </c>
      <c r="R40" s="13">
        <v>0</v>
      </c>
      <c r="S40" s="9" t="s">
        <v>42</v>
      </c>
      <c r="T40" s="13">
        <v>0</v>
      </c>
      <c r="U40" s="8"/>
      <c r="V40" s="10"/>
    </row>
    <row r="41" spans="1:30" s="7" customFormat="1" x14ac:dyDescent="0.2">
      <c r="A41" s="26" t="s">
        <v>40</v>
      </c>
      <c r="B41" s="26">
        <v>900410613</v>
      </c>
      <c r="C41" s="27">
        <v>44430</v>
      </c>
      <c r="D41" s="9">
        <v>45994</v>
      </c>
      <c r="E41" s="26">
        <v>2</v>
      </c>
      <c r="F41" s="27" t="s">
        <v>43</v>
      </c>
      <c r="G41" s="26">
        <v>2</v>
      </c>
      <c r="H41" s="9">
        <v>45995</v>
      </c>
      <c r="I41" s="26">
        <v>1</v>
      </c>
      <c r="J41" s="13">
        <v>1323000</v>
      </c>
      <c r="K41" s="13">
        <v>8624000</v>
      </c>
      <c r="L41" s="13">
        <v>0</v>
      </c>
      <c r="M41" s="13">
        <v>1000000</v>
      </c>
      <c r="N41" s="13">
        <v>50000</v>
      </c>
      <c r="O41" s="13">
        <v>0</v>
      </c>
      <c r="P41" s="14">
        <v>0</v>
      </c>
      <c r="Q41" s="13">
        <v>0</v>
      </c>
      <c r="R41" s="13">
        <v>0</v>
      </c>
      <c r="S41" s="9" t="s">
        <v>42</v>
      </c>
      <c r="T41" s="13">
        <v>0</v>
      </c>
      <c r="U41" s="8"/>
      <c r="V41" s="8"/>
      <c r="W41" s="8"/>
      <c r="X41" s="8"/>
      <c r="Y41" s="8"/>
      <c r="Z41" s="8"/>
      <c r="AA41" s="8"/>
      <c r="AB41" s="8"/>
      <c r="AC41" s="8"/>
    </row>
    <row r="42" spans="1:30" s="7" customFormat="1" x14ac:dyDescent="0.2">
      <c r="A42" s="26" t="s">
        <v>40</v>
      </c>
      <c r="B42" s="26">
        <v>900191322</v>
      </c>
      <c r="C42" s="27">
        <v>44847</v>
      </c>
      <c r="D42" s="9">
        <v>45994</v>
      </c>
      <c r="E42" s="26">
        <v>2</v>
      </c>
      <c r="F42" s="27" t="s">
        <v>43</v>
      </c>
      <c r="G42" s="26">
        <v>2</v>
      </c>
      <c r="H42" s="9">
        <v>45995</v>
      </c>
      <c r="I42" s="26">
        <v>1</v>
      </c>
      <c r="J42" s="13">
        <v>2823507185</v>
      </c>
      <c r="K42" s="13">
        <v>845638487</v>
      </c>
      <c r="L42" s="13">
        <v>0</v>
      </c>
      <c r="M42" s="13">
        <v>0</v>
      </c>
      <c r="N42" s="13">
        <v>187898211</v>
      </c>
      <c r="O42" s="13">
        <v>0</v>
      </c>
      <c r="P42" s="14">
        <v>0</v>
      </c>
      <c r="Q42" s="13">
        <v>0</v>
      </c>
      <c r="R42" s="13">
        <v>0</v>
      </c>
      <c r="S42" s="9" t="s">
        <v>42</v>
      </c>
      <c r="T42" s="13">
        <v>0</v>
      </c>
      <c r="U42" s="8"/>
      <c r="V42" s="10"/>
    </row>
    <row r="43" spans="1:30" s="7" customFormat="1" x14ac:dyDescent="0.2">
      <c r="A43" s="26" t="s">
        <v>40</v>
      </c>
      <c r="B43" s="26">
        <v>901902644</v>
      </c>
      <c r="C43" s="27" t="s">
        <v>41</v>
      </c>
      <c r="D43" s="9">
        <v>45995</v>
      </c>
      <c r="E43" s="26">
        <v>2</v>
      </c>
      <c r="F43" s="27" t="s">
        <v>43</v>
      </c>
      <c r="G43" s="26">
        <v>2</v>
      </c>
      <c r="H43" s="9">
        <v>45996</v>
      </c>
      <c r="I43" s="26">
        <v>1</v>
      </c>
      <c r="J43" s="13">
        <v>4052576834</v>
      </c>
      <c r="K43" s="13">
        <v>4805297</v>
      </c>
      <c r="L43" s="13">
        <v>0</v>
      </c>
      <c r="M43" s="13">
        <v>199520685</v>
      </c>
      <c r="N43" s="13">
        <v>0</v>
      </c>
      <c r="O43" s="13">
        <v>0</v>
      </c>
      <c r="P43" s="14">
        <v>0</v>
      </c>
      <c r="Q43" s="13">
        <v>0</v>
      </c>
      <c r="R43" s="13">
        <v>0</v>
      </c>
      <c r="S43" s="9" t="s">
        <v>42</v>
      </c>
      <c r="T43" s="13">
        <v>0</v>
      </c>
      <c r="U43" s="12"/>
      <c r="V43" s="12"/>
      <c r="W43" s="12"/>
      <c r="X43" s="12"/>
      <c r="Y43" s="12"/>
      <c r="Z43" s="12"/>
      <c r="AA43" s="12"/>
      <c r="AB43" s="12"/>
      <c r="AC43" s="12"/>
    </row>
    <row r="44" spans="1:30" s="11" customFormat="1" x14ac:dyDescent="0.2">
      <c r="A44" s="26" t="s">
        <v>40</v>
      </c>
      <c r="B44" s="13">
        <v>901226064</v>
      </c>
      <c r="C44" s="27">
        <v>44001</v>
      </c>
      <c r="D44" s="9">
        <v>46007</v>
      </c>
      <c r="E44" s="13">
        <v>1</v>
      </c>
      <c r="F44" s="13">
        <v>391</v>
      </c>
      <c r="G44" s="13">
        <v>2</v>
      </c>
      <c r="H44" s="9">
        <v>46008</v>
      </c>
      <c r="I44" s="13">
        <v>1</v>
      </c>
      <c r="J44" s="13">
        <v>370126167</v>
      </c>
      <c r="K44" s="13">
        <v>43522446</v>
      </c>
      <c r="L44" s="13">
        <v>235963574</v>
      </c>
      <c r="M44" s="13">
        <v>0</v>
      </c>
      <c r="N44" s="13">
        <v>0</v>
      </c>
      <c r="O44" s="13">
        <v>0</v>
      </c>
      <c r="P44" s="14">
        <v>0</v>
      </c>
      <c r="Q44" s="13">
        <v>0</v>
      </c>
      <c r="R44" s="13">
        <v>0</v>
      </c>
      <c r="S44" s="9" t="s">
        <v>42</v>
      </c>
      <c r="T44" s="13">
        <v>0</v>
      </c>
      <c r="U44" s="8"/>
      <c r="V44" s="8"/>
      <c r="W44" s="8"/>
      <c r="X44" s="8"/>
      <c r="Y44" s="8"/>
      <c r="Z44" s="8"/>
      <c r="AA44" s="8"/>
      <c r="AB44" s="8"/>
      <c r="AC44" s="8"/>
      <c r="AD44" s="7"/>
    </row>
    <row r="45" spans="1:30" s="11" customFormat="1" x14ac:dyDescent="0.2">
      <c r="A45" s="26" t="s">
        <v>40</v>
      </c>
      <c r="B45" s="13">
        <v>900757147</v>
      </c>
      <c r="C45" s="27">
        <v>44001</v>
      </c>
      <c r="D45" s="9">
        <v>46008</v>
      </c>
      <c r="E45" s="13">
        <v>1</v>
      </c>
      <c r="F45" s="13">
        <v>394</v>
      </c>
      <c r="G45" s="13">
        <v>2</v>
      </c>
      <c r="H45" s="9">
        <v>46009</v>
      </c>
      <c r="I45" s="13">
        <v>1</v>
      </c>
      <c r="J45" s="13">
        <v>222930976</v>
      </c>
      <c r="K45" s="13">
        <v>102393600</v>
      </c>
      <c r="L45" s="13">
        <v>130383040</v>
      </c>
      <c r="M45" s="13">
        <v>134000</v>
      </c>
      <c r="N45" s="13">
        <v>3417000</v>
      </c>
      <c r="O45" s="13">
        <v>0</v>
      </c>
      <c r="P45" s="14">
        <v>0</v>
      </c>
      <c r="Q45" s="13">
        <v>0</v>
      </c>
      <c r="R45" s="13">
        <v>0</v>
      </c>
      <c r="S45" s="9" t="s">
        <v>42</v>
      </c>
      <c r="T45" s="13">
        <v>0</v>
      </c>
      <c r="U45" s="8"/>
      <c r="V45" s="8"/>
      <c r="W45" s="8"/>
      <c r="X45" s="8"/>
      <c r="Y45" s="8"/>
      <c r="Z45" s="8"/>
      <c r="AA45" s="8"/>
      <c r="AB45" s="8"/>
      <c r="AC45" s="8"/>
      <c r="AD45" s="7"/>
    </row>
    <row r="46" spans="1:30" s="11" customFormat="1" x14ac:dyDescent="0.2">
      <c r="A46" s="26" t="s">
        <v>40</v>
      </c>
      <c r="B46" s="13">
        <v>824002277</v>
      </c>
      <c r="C46" s="27">
        <v>20001</v>
      </c>
      <c r="D46" s="9">
        <v>46030</v>
      </c>
      <c r="E46" s="13">
        <v>1</v>
      </c>
      <c r="F46" s="28" t="s">
        <v>73</v>
      </c>
      <c r="G46" s="13">
        <v>2</v>
      </c>
      <c r="H46" s="9">
        <v>46031</v>
      </c>
      <c r="I46" s="13">
        <v>1</v>
      </c>
      <c r="J46" s="13">
        <v>81464063</v>
      </c>
      <c r="K46" s="13">
        <v>0</v>
      </c>
      <c r="L46" s="13">
        <v>88050433</v>
      </c>
      <c r="M46" s="13">
        <v>0</v>
      </c>
      <c r="N46" s="13">
        <v>0</v>
      </c>
      <c r="O46" s="13">
        <v>0</v>
      </c>
      <c r="P46" s="14">
        <v>0</v>
      </c>
      <c r="Q46" s="13">
        <v>0</v>
      </c>
      <c r="R46" s="13">
        <v>0</v>
      </c>
      <c r="S46" s="9" t="s">
        <v>42</v>
      </c>
      <c r="T46" s="13">
        <v>0</v>
      </c>
      <c r="U46" s="8"/>
      <c r="V46" s="10"/>
    </row>
    <row r="47" spans="1:30" s="11" customFormat="1" x14ac:dyDescent="0.2">
      <c r="A47" s="26" t="s">
        <v>40</v>
      </c>
      <c r="B47" s="13">
        <v>890907254</v>
      </c>
      <c r="C47" s="27" t="s">
        <v>74</v>
      </c>
      <c r="D47" s="9">
        <v>46036</v>
      </c>
      <c r="E47" s="13">
        <v>1</v>
      </c>
      <c r="F47" s="28" t="s">
        <v>75</v>
      </c>
      <c r="G47" s="13">
        <v>2</v>
      </c>
      <c r="H47" s="9">
        <v>46037</v>
      </c>
      <c r="I47" s="13">
        <v>1</v>
      </c>
      <c r="J47" s="13">
        <v>17072376</v>
      </c>
      <c r="K47" s="13">
        <v>231710</v>
      </c>
      <c r="L47" s="13">
        <v>463420</v>
      </c>
      <c r="M47" s="13">
        <v>0</v>
      </c>
      <c r="N47" s="13">
        <v>0</v>
      </c>
      <c r="O47" s="13">
        <v>0</v>
      </c>
      <c r="P47" s="14">
        <v>0</v>
      </c>
      <c r="Q47" s="13">
        <v>0</v>
      </c>
      <c r="R47" s="13">
        <v>0</v>
      </c>
      <c r="S47" s="9" t="s">
        <v>42</v>
      </c>
      <c r="T47" s="13">
        <v>0</v>
      </c>
      <c r="U47" s="8"/>
      <c r="V47" s="8"/>
      <c r="W47" s="8"/>
      <c r="X47" s="8"/>
      <c r="Y47" s="8"/>
      <c r="Z47" s="8"/>
      <c r="AA47" s="8"/>
      <c r="AB47" s="8"/>
      <c r="AC47" s="8"/>
      <c r="AD47" s="7"/>
    </row>
    <row r="48" spans="1:30" s="11" customFormat="1" x14ac:dyDescent="0.2">
      <c r="A48" s="26" t="s">
        <v>40</v>
      </c>
      <c r="B48" s="13">
        <v>899999151</v>
      </c>
      <c r="C48" s="27">
        <v>25269</v>
      </c>
      <c r="D48" s="9">
        <v>46042</v>
      </c>
      <c r="E48" s="13">
        <v>1</v>
      </c>
      <c r="F48" s="28" t="s">
        <v>76</v>
      </c>
      <c r="G48" s="13">
        <v>2</v>
      </c>
      <c r="H48" s="9">
        <v>46043</v>
      </c>
      <c r="I48" s="13">
        <v>1</v>
      </c>
      <c r="J48" s="13">
        <v>181592346</v>
      </c>
      <c r="K48" s="13">
        <v>111875322</v>
      </c>
      <c r="L48" s="13">
        <v>113026324</v>
      </c>
      <c r="M48" s="13">
        <v>0</v>
      </c>
      <c r="N48" s="13">
        <v>0</v>
      </c>
      <c r="O48" s="13">
        <v>0</v>
      </c>
      <c r="P48" s="14">
        <v>0</v>
      </c>
      <c r="Q48" s="13">
        <v>0</v>
      </c>
      <c r="R48" s="13">
        <v>0</v>
      </c>
      <c r="S48" s="9" t="s">
        <v>42</v>
      </c>
      <c r="T48" s="13">
        <v>0</v>
      </c>
      <c r="U48" s="12"/>
      <c r="V48" s="12"/>
      <c r="W48" s="12"/>
      <c r="X48" s="12"/>
      <c r="Y48" s="12"/>
      <c r="Z48" s="12"/>
      <c r="AA48" s="12"/>
      <c r="AB48" s="12"/>
      <c r="AC48" s="12"/>
    </row>
    <row r="49" spans="1:29" s="7" customFormat="1" x14ac:dyDescent="0.2">
      <c r="A49" s="26" t="s">
        <v>40</v>
      </c>
      <c r="B49" s="26">
        <v>824006352</v>
      </c>
      <c r="C49" s="27">
        <v>20001</v>
      </c>
      <c r="D49" s="9">
        <v>46000</v>
      </c>
      <c r="E49" s="26">
        <v>1</v>
      </c>
      <c r="F49" s="27">
        <v>383</v>
      </c>
      <c r="G49" s="26">
        <v>2</v>
      </c>
      <c r="H49" s="9">
        <v>46001</v>
      </c>
      <c r="I49" s="26">
        <v>1</v>
      </c>
      <c r="J49" s="13">
        <v>1164552399</v>
      </c>
      <c r="K49" s="13">
        <v>302197911</v>
      </c>
      <c r="L49" s="13">
        <v>580337787</v>
      </c>
      <c r="M49" s="13">
        <v>0</v>
      </c>
      <c r="N49" s="13">
        <v>0</v>
      </c>
      <c r="O49" s="13">
        <v>0</v>
      </c>
      <c r="P49" s="14">
        <v>0</v>
      </c>
      <c r="Q49" s="13">
        <v>0</v>
      </c>
      <c r="R49" s="13">
        <v>0</v>
      </c>
      <c r="S49" s="9" t="s">
        <v>42</v>
      </c>
      <c r="T49" s="13">
        <v>0</v>
      </c>
      <c r="U49" s="8"/>
      <c r="V49" s="8"/>
      <c r="W49" s="8"/>
      <c r="X49" s="8"/>
      <c r="Y49" s="8"/>
      <c r="Z49" s="8"/>
      <c r="AA49" s="8"/>
      <c r="AB49" s="8"/>
      <c r="AC49" s="8"/>
    </row>
    <row r="50" spans="1:29" s="7" customFormat="1" x14ac:dyDescent="0.2">
      <c r="A50" s="26" t="s">
        <v>40</v>
      </c>
      <c r="B50" s="26">
        <v>900223749</v>
      </c>
      <c r="C50" s="27">
        <v>13001</v>
      </c>
      <c r="D50" s="9">
        <v>46036</v>
      </c>
      <c r="E50" s="26">
        <v>1</v>
      </c>
      <c r="F50" s="27" t="s">
        <v>53</v>
      </c>
      <c r="G50" s="26">
        <v>2</v>
      </c>
      <c r="H50" s="9">
        <v>46037</v>
      </c>
      <c r="I50" s="26">
        <v>1</v>
      </c>
      <c r="J50" s="13">
        <v>6733007</v>
      </c>
      <c r="K50" s="13">
        <v>0</v>
      </c>
      <c r="L50" s="13">
        <v>1856735</v>
      </c>
      <c r="M50" s="13">
        <v>0</v>
      </c>
      <c r="N50" s="13">
        <v>0</v>
      </c>
      <c r="O50" s="13">
        <v>0</v>
      </c>
      <c r="P50" s="14">
        <v>0</v>
      </c>
      <c r="Q50" s="13">
        <v>0</v>
      </c>
      <c r="R50" s="13">
        <v>0</v>
      </c>
      <c r="S50" s="9" t="s">
        <v>42</v>
      </c>
      <c r="T50" s="13">
        <v>0</v>
      </c>
      <c r="U50" s="8"/>
      <c r="V50" s="10"/>
    </row>
    <row r="51" spans="1:29" s="7" customFormat="1" x14ac:dyDescent="0.2">
      <c r="A51" s="26" t="s">
        <v>40</v>
      </c>
      <c r="B51" s="26">
        <v>860009555</v>
      </c>
      <c r="C51" s="27" t="s">
        <v>96</v>
      </c>
      <c r="D51" s="9">
        <v>46038</v>
      </c>
      <c r="E51" s="26">
        <v>1</v>
      </c>
      <c r="F51" s="27" t="s">
        <v>77</v>
      </c>
      <c r="G51" s="26">
        <v>2</v>
      </c>
      <c r="H51" s="9">
        <v>46041</v>
      </c>
      <c r="I51" s="26">
        <v>1</v>
      </c>
      <c r="J51" s="13">
        <v>11645057</v>
      </c>
      <c r="K51" s="13">
        <v>3792995</v>
      </c>
      <c r="L51" s="13">
        <v>9065776</v>
      </c>
      <c r="M51" s="13">
        <v>0</v>
      </c>
      <c r="N51" s="13">
        <v>0</v>
      </c>
      <c r="O51" s="13">
        <v>0</v>
      </c>
      <c r="P51" s="14">
        <v>0</v>
      </c>
      <c r="Q51" s="13">
        <v>0</v>
      </c>
      <c r="R51" s="13">
        <v>0</v>
      </c>
      <c r="S51" s="9" t="s">
        <v>42</v>
      </c>
      <c r="T51" s="13">
        <v>0</v>
      </c>
      <c r="U51" s="12"/>
      <c r="V51" s="12"/>
      <c r="W51" s="12"/>
      <c r="X51" s="12"/>
      <c r="Y51" s="12"/>
      <c r="Z51" s="12"/>
      <c r="AA51" s="12"/>
      <c r="AB51" s="12"/>
      <c r="AC51" s="12"/>
    </row>
    <row r="52" spans="1:29" s="7" customFormat="1" x14ac:dyDescent="0.2">
      <c r="A52" s="26" t="s">
        <v>40</v>
      </c>
      <c r="B52" s="26">
        <v>832001411</v>
      </c>
      <c r="C52" s="27">
        <v>25151</v>
      </c>
      <c r="D52" s="9">
        <v>46057</v>
      </c>
      <c r="E52" s="26">
        <v>1</v>
      </c>
      <c r="F52" s="27" t="s">
        <v>78</v>
      </c>
      <c r="G52" s="26">
        <v>1</v>
      </c>
      <c r="H52" s="9">
        <v>46058</v>
      </c>
      <c r="I52" s="26">
        <v>1</v>
      </c>
      <c r="J52" s="13">
        <v>8099756</v>
      </c>
      <c r="K52" s="13">
        <v>8404860</v>
      </c>
      <c r="L52" s="13">
        <v>8404860</v>
      </c>
      <c r="M52" s="13">
        <v>0</v>
      </c>
      <c r="N52" s="13">
        <v>0</v>
      </c>
      <c r="O52" s="13">
        <v>0</v>
      </c>
      <c r="P52" s="14">
        <v>0</v>
      </c>
      <c r="Q52" s="13">
        <v>0</v>
      </c>
      <c r="R52" s="13">
        <v>8404860</v>
      </c>
      <c r="S52" s="9">
        <v>46087</v>
      </c>
      <c r="T52" s="13">
        <v>8404860</v>
      </c>
      <c r="U52" s="8"/>
      <c r="V52" s="8"/>
      <c r="W52" s="8"/>
      <c r="X52" s="8"/>
      <c r="Y52" s="8"/>
      <c r="Z52" s="8"/>
      <c r="AA52" s="8"/>
      <c r="AB52" s="8"/>
      <c r="AC52" s="8"/>
    </row>
    <row r="53" spans="1:29" s="7" customFormat="1" x14ac:dyDescent="0.2">
      <c r="A53" s="26" t="s">
        <v>40</v>
      </c>
      <c r="B53" s="26">
        <v>824002672</v>
      </c>
      <c r="C53" s="27">
        <v>20570</v>
      </c>
      <c r="D53" s="9">
        <v>46057</v>
      </c>
      <c r="E53" s="26">
        <v>2</v>
      </c>
      <c r="F53" s="27" t="s">
        <v>43</v>
      </c>
      <c r="G53" s="26">
        <v>2</v>
      </c>
      <c r="H53" s="9">
        <v>46058</v>
      </c>
      <c r="I53" s="26">
        <v>1</v>
      </c>
      <c r="J53" s="13">
        <v>622926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4">
        <v>0</v>
      </c>
      <c r="Q53" s="13">
        <v>0</v>
      </c>
      <c r="R53" s="13">
        <v>0</v>
      </c>
      <c r="S53" s="9" t="s">
        <v>42</v>
      </c>
      <c r="T53" s="13">
        <v>0</v>
      </c>
      <c r="U53" s="8"/>
      <c r="V53" s="10"/>
    </row>
    <row r="54" spans="1:29" s="7" customFormat="1" x14ac:dyDescent="0.2">
      <c r="A54" s="26" t="s">
        <v>40</v>
      </c>
      <c r="B54" s="26">
        <v>900004059</v>
      </c>
      <c r="C54" s="27">
        <v>50150</v>
      </c>
      <c r="D54" s="9">
        <v>46056</v>
      </c>
      <c r="E54" s="26">
        <v>2</v>
      </c>
      <c r="F54" s="27" t="s">
        <v>43</v>
      </c>
      <c r="G54" s="26">
        <v>2</v>
      </c>
      <c r="H54" s="9">
        <v>46057</v>
      </c>
      <c r="I54" s="26">
        <v>1</v>
      </c>
      <c r="J54" s="13">
        <v>116800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4">
        <v>0</v>
      </c>
      <c r="Q54" s="13">
        <v>0</v>
      </c>
      <c r="R54" s="13">
        <v>0</v>
      </c>
      <c r="S54" s="9" t="s">
        <v>42</v>
      </c>
      <c r="T54" s="13">
        <v>0</v>
      </c>
      <c r="U54" s="8"/>
      <c r="V54" s="10"/>
    </row>
    <row r="55" spans="1:29" s="7" customFormat="1" x14ac:dyDescent="0.2">
      <c r="A55" s="26" t="s">
        <v>40</v>
      </c>
      <c r="B55" s="26">
        <v>890200500</v>
      </c>
      <c r="C55" s="27">
        <v>68001</v>
      </c>
      <c r="D55" s="9">
        <v>46058</v>
      </c>
      <c r="E55" s="26">
        <v>2</v>
      </c>
      <c r="F55" s="27" t="s">
        <v>43</v>
      </c>
      <c r="G55" s="26">
        <v>2</v>
      </c>
      <c r="H55" s="9">
        <v>46059</v>
      </c>
      <c r="I55" s="26">
        <v>1</v>
      </c>
      <c r="J55" s="13">
        <v>93500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4">
        <v>0</v>
      </c>
      <c r="Q55" s="13">
        <v>0</v>
      </c>
      <c r="R55" s="13">
        <v>0</v>
      </c>
      <c r="S55" s="9" t="s">
        <v>42</v>
      </c>
      <c r="T55" s="13">
        <v>0</v>
      </c>
      <c r="U55" s="8"/>
      <c r="V55" s="10"/>
    </row>
    <row r="56" spans="1:29" s="7" customFormat="1" x14ac:dyDescent="0.2">
      <c r="A56" s="26" t="s">
        <v>40</v>
      </c>
      <c r="B56" s="26">
        <v>860023878</v>
      </c>
      <c r="C56" s="27">
        <v>25758</v>
      </c>
      <c r="D56" s="9">
        <v>46070</v>
      </c>
      <c r="E56" s="26">
        <v>2</v>
      </c>
      <c r="F56" s="27" t="s">
        <v>43</v>
      </c>
      <c r="G56" s="26">
        <v>2</v>
      </c>
      <c r="H56" s="9">
        <v>46071</v>
      </c>
      <c r="I56" s="26">
        <v>1</v>
      </c>
      <c r="J56" s="13">
        <v>468370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4">
        <v>0</v>
      </c>
      <c r="Q56" s="13">
        <v>0</v>
      </c>
      <c r="R56" s="13">
        <v>0</v>
      </c>
      <c r="S56" s="9" t="s">
        <v>42</v>
      </c>
      <c r="T56" s="13">
        <v>0</v>
      </c>
      <c r="U56" s="8"/>
      <c r="V56" s="10"/>
    </row>
    <row r="57" spans="1:29" s="7" customFormat="1" x14ac:dyDescent="0.2">
      <c r="A57" s="26" t="s">
        <v>40</v>
      </c>
      <c r="B57" s="26">
        <v>900161407</v>
      </c>
      <c r="C57" s="27">
        <v>44001</v>
      </c>
      <c r="D57" s="9">
        <v>45993</v>
      </c>
      <c r="E57" s="26">
        <v>1</v>
      </c>
      <c r="F57" s="27">
        <v>369</v>
      </c>
      <c r="G57" s="26">
        <v>1</v>
      </c>
      <c r="H57" s="9">
        <v>45994</v>
      </c>
      <c r="I57" s="26">
        <v>1</v>
      </c>
      <c r="J57" s="13">
        <v>507858230</v>
      </c>
      <c r="K57" s="13">
        <v>229357977</v>
      </c>
      <c r="L57" s="13">
        <v>311693240</v>
      </c>
      <c r="M57" s="13">
        <v>1250784</v>
      </c>
      <c r="N57" s="13">
        <v>5788000</v>
      </c>
      <c r="O57" s="13">
        <v>0</v>
      </c>
      <c r="P57" s="14">
        <v>0</v>
      </c>
      <c r="Q57" s="13">
        <v>5788000</v>
      </c>
      <c r="R57" s="13">
        <v>90223469</v>
      </c>
      <c r="S57" s="9">
        <v>46041</v>
      </c>
      <c r="T57" s="13">
        <v>90223469</v>
      </c>
      <c r="U57" s="8"/>
      <c r="V57" s="8"/>
      <c r="W57" s="8"/>
      <c r="X57" s="8"/>
      <c r="Y57" s="8"/>
      <c r="Z57" s="8"/>
      <c r="AA57" s="8"/>
      <c r="AB57" s="8"/>
      <c r="AC57" s="8"/>
    </row>
    <row r="58" spans="1:29" s="7" customFormat="1" x14ac:dyDescent="0.2">
      <c r="A58" s="26" t="s">
        <v>40</v>
      </c>
      <c r="B58" s="26">
        <v>802000774</v>
      </c>
      <c r="C58" s="27" t="s">
        <v>41</v>
      </c>
      <c r="D58" s="9">
        <v>45992</v>
      </c>
      <c r="E58" s="26">
        <v>1</v>
      </c>
      <c r="F58" s="27">
        <v>366</v>
      </c>
      <c r="G58" s="26">
        <v>1</v>
      </c>
      <c r="H58" s="9">
        <v>45993</v>
      </c>
      <c r="I58" s="26">
        <v>1</v>
      </c>
      <c r="J58" s="13">
        <f>2090043348+90118576</f>
        <v>2180161924</v>
      </c>
      <c r="K58" s="13">
        <f>1476707922+34266831</f>
        <v>1510974753</v>
      </c>
      <c r="L58" s="13">
        <f>1545791259+39756645</f>
        <v>1585547904</v>
      </c>
      <c r="M58" s="13">
        <v>0</v>
      </c>
      <c r="N58" s="13">
        <f>29869837+34009</f>
        <v>29903846</v>
      </c>
      <c r="O58" s="13">
        <v>0</v>
      </c>
      <c r="P58" s="14">
        <v>0</v>
      </c>
      <c r="Q58" s="13">
        <f>30140589+34009</f>
        <v>30174598</v>
      </c>
      <c r="R58" s="13">
        <f>1103715081+14204</f>
        <v>1103729285</v>
      </c>
      <c r="S58" s="9">
        <v>46041</v>
      </c>
      <c r="T58" s="13">
        <f>1103715081+14204</f>
        <v>1103729285</v>
      </c>
      <c r="U58" s="8"/>
    </row>
    <row r="59" spans="1:29" s="7" customFormat="1" x14ac:dyDescent="0.2">
      <c r="A59" s="26" t="s">
        <v>40</v>
      </c>
      <c r="B59" s="26">
        <v>900713570</v>
      </c>
      <c r="C59" s="27">
        <v>44001</v>
      </c>
      <c r="D59" s="9">
        <v>46009</v>
      </c>
      <c r="E59" s="26">
        <v>1</v>
      </c>
      <c r="F59" s="27">
        <v>395</v>
      </c>
      <c r="G59" s="26">
        <v>1</v>
      </c>
      <c r="H59" s="9">
        <v>46010</v>
      </c>
      <c r="I59" s="26">
        <v>1</v>
      </c>
      <c r="J59" s="13">
        <v>281871351</v>
      </c>
      <c r="K59" s="13">
        <v>28122212</v>
      </c>
      <c r="L59" s="13">
        <v>29704401</v>
      </c>
      <c r="M59" s="13">
        <v>231721</v>
      </c>
      <c r="N59" s="13">
        <v>0</v>
      </c>
      <c r="O59" s="13">
        <v>0</v>
      </c>
      <c r="P59" s="14">
        <v>90652</v>
      </c>
      <c r="Q59" s="13">
        <v>0</v>
      </c>
      <c r="R59" s="13">
        <v>4663258</v>
      </c>
      <c r="S59" s="9">
        <v>46041</v>
      </c>
      <c r="T59" s="13">
        <v>4663258</v>
      </c>
      <c r="U59" s="8"/>
      <c r="V59" s="8"/>
      <c r="W59" s="8"/>
      <c r="X59" s="8"/>
      <c r="Y59" s="8"/>
      <c r="Z59" s="8"/>
      <c r="AA59" s="8"/>
      <c r="AB59" s="8"/>
      <c r="AC59" s="8"/>
    </row>
    <row r="60" spans="1:29" s="7" customFormat="1" x14ac:dyDescent="0.2">
      <c r="A60" s="26" t="s">
        <v>40</v>
      </c>
      <c r="B60" s="26">
        <v>900465471</v>
      </c>
      <c r="C60" s="27" t="s">
        <v>41</v>
      </c>
      <c r="D60" s="9">
        <v>46000</v>
      </c>
      <c r="E60" s="26">
        <v>1</v>
      </c>
      <c r="F60" s="27">
        <v>386</v>
      </c>
      <c r="G60" s="26">
        <v>2</v>
      </c>
      <c r="H60" s="9">
        <v>46001</v>
      </c>
      <c r="I60" s="26">
        <v>1</v>
      </c>
      <c r="J60" s="13">
        <v>975430309</v>
      </c>
      <c r="K60" s="13">
        <v>237015735</v>
      </c>
      <c r="L60" s="13">
        <v>5124154</v>
      </c>
      <c r="M60" s="13">
        <v>0</v>
      </c>
      <c r="N60" s="13">
        <v>0</v>
      </c>
      <c r="O60" s="13">
        <v>0</v>
      </c>
      <c r="P60" s="14">
        <v>0</v>
      </c>
      <c r="Q60" s="13">
        <v>0</v>
      </c>
      <c r="R60" s="13">
        <v>0</v>
      </c>
      <c r="S60" s="9" t="s">
        <v>42</v>
      </c>
      <c r="T60" s="13">
        <v>0</v>
      </c>
      <c r="U60" s="8"/>
      <c r="V60" s="8"/>
      <c r="W60" s="8"/>
      <c r="X60" s="8"/>
      <c r="Y60" s="8"/>
      <c r="Z60" s="8"/>
      <c r="AA60" s="8"/>
      <c r="AB60" s="8"/>
      <c r="AC60" s="8"/>
    </row>
    <row r="61" spans="1:29" s="7" customFormat="1" x14ac:dyDescent="0.2">
      <c r="A61" s="26" t="s">
        <v>40</v>
      </c>
      <c r="B61" s="26">
        <v>800075650</v>
      </c>
      <c r="C61" s="27" t="s">
        <v>97</v>
      </c>
      <c r="D61" s="9">
        <v>46030</v>
      </c>
      <c r="E61" s="26">
        <v>1</v>
      </c>
      <c r="F61" s="27" t="s">
        <v>79</v>
      </c>
      <c r="G61" s="26">
        <v>1</v>
      </c>
      <c r="H61" s="9">
        <v>46031</v>
      </c>
      <c r="I61" s="26">
        <v>1</v>
      </c>
      <c r="J61" s="13">
        <v>20420733</v>
      </c>
      <c r="K61" s="13">
        <v>5089408</v>
      </c>
      <c r="L61" s="13">
        <v>6576806</v>
      </c>
      <c r="M61" s="13">
        <v>165690</v>
      </c>
      <c r="N61" s="13">
        <v>43080</v>
      </c>
      <c r="O61" s="13">
        <v>0</v>
      </c>
      <c r="P61" s="14">
        <v>17443</v>
      </c>
      <c r="Q61" s="13">
        <v>43080</v>
      </c>
      <c r="R61" s="13">
        <v>2850531</v>
      </c>
      <c r="S61" s="9">
        <v>46062</v>
      </c>
      <c r="T61" s="13">
        <v>2850531</v>
      </c>
      <c r="U61" s="8"/>
    </row>
    <row r="62" spans="1:29" s="7" customFormat="1" x14ac:dyDescent="0.2">
      <c r="A62" s="26" t="s">
        <v>40</v>
      </c>
      <c r="B62" s="26">
        <v>800213942</v>
      </c>
      <c r="C62" s="27">
        <v>44855</v>
      </c>
      <c r="D62" s="9">
        <v>46044</v>
      </c>
      <c r="E62" s="26">
        <v>2</v>
      </c>
      <c r="F62" s="27" t="s">
        <v>43</v>
      </c>
      <c r="G62" s="26">
        <v>2</v>
      </c>
      <c r="H62" s="9">
        <v>46045</v>
      </c>
      <c r="I62" s="26">
        <v>1</v>
      </c>
      <c r="J62" s="13">
        <v>6155623</v>
      </c>
      <c r="K62" s="13">
        <v>931280</v>
      </c>
      <c r="L62" s="13">
        <v>0</v>
      </c>
      <c r="M62" s="13">
        <v>0</v>
      </c>
      <c r="N62" s="13">
        <v>28470</v>
      </c>
      <c r="O62" s="13">
        <v>0</v>
      </c>
      <c r="P62" s="14">
        <v>0</v>
      </c>
      <c r="Q62" s="13">
        <v>0</v>
      </c>
      <c r="R62" s="13">
        <v>0</v>
      </c>
      <c r="S62" s="9" t="s">
        <v>42</v>
      </c>
      <c r="T62" s="13">
        <v>0</v>
      </c>
      <c r="U62" s="8"/>
      <c r="V62" s="10"/>
    </row>
    <row r="63" spans="1:29" s="7" customFormat="1" x14ac:dyDescent="0.2">
      <c r="A63" s="26" t="s">
        <v>40</v>
      </c>
      <c r="B63" s="26">
        <v>900136865</v>
      </c>
      <c r="C63" s="27">
        <v>68081</v>
      </c>
      <c r="D63" s="9">
        <v>46070</v>
      </c>
      <c r="E63" s="26">
        <v>1</v>
      </c>
      <c r="F63" s="27" t="s">
        <v>80</v>
      </c>
      <c r="G63" s="26">
        <v>1</v>
      </c>
      <c r="H63" s="9">
        <v>46071</v>
      </c>
      <c r="I63" s="26">
        <v>1</v>
      </c>
      <c r="J63" s="13">
        <v>6029213</v>
      </c>
      <c r="K63" s="13">
        <v>1507000</v>
      </c>
      <c r="L63" s="13">
        <v>1507000</v>
      </c>
      <c r="M63" s="13">
        <v>0</v>
      </c>
      <c r="N63" s="13">
        <v>0</v>
      </c>
      <c r="O63" s="13">
        <v>0</v>
      </c>
      <c r="P63" s="14">
        <v>0</v>
      </c>
      <c r="Q63" s="13">
        <v>0</v>
      </c>
      <c r="R63" s="13">
        <v>1507000</v>
      </c>
      <c r="S63" s="9">
        <v>46087</v>
      </c>
      <c r="T63" s="13">
        <v>1507000</v>
      </c>
      <c r="U63" s="8"/>
    </row>
    <row r="64" spans="1:29" s="7" customFormat="1" x14ac:dyDescent="0.2">
      <c r="A64" s="26" t="s">
        <v>40</v>
      </c>
      <c r="B64" s="26">
        <v>802021002</v>
      </c>
      <c r="C64" s="27" t="s">
        <v>41</v>
      </c>
      <c r="D64" s="9">
        <v>45995</v>
      </c>
      <c r="E64" s="26">
        <v>1</v>
      </c>
      <c r="F64" s="27">
        <v>379</v>
      </c>
      <c r="G64" s="26">
        <v>1</v>
      </c>
      <c r="H64" s="9">
        <v>45996</v>
      </c>
      <c r="I64" s="26">
        <v>1</v>
      </c>
      <c r="J64" s="13">
        <v>5935066264</v>
      </c>
      <c r="K64" s="13">
        <v>1238571983</v>
      </c>
      <c r="L64" s="13">
        <v>1238571983</v>
      </c>
      <c r="M64" s="13">
        <v>0</v>
      </c>
      <c r="N64" s="13">
        <v>0</v>
      </c>
      <c r="O64" s="13">
        <v>0</v>
      </c>
      <c r="P64" s="14">
        <v>0</v>
      </c>
      <c r="Q64" s="13">
        <v>0</v>
      </c>
      <c r="R64" s="13">
        <v>1238571983</v>
      </c>
      <c r="S64" s="9">
        <v>45997</v>
      </c>
      <c r="T64" s="13">
        <v>1238571983</v>
      </c>
      <c r="U64" s="8"/>
      <c r="V64" s="8"/>
      <c r="W64" s="8"/>
      <c r="X64" s="8"/>
      <c r="Y64" s="8"/>
      <c r="Z64" s="8"/>
      <c r="AA64" s="8"/>
      <c r="AB64" s="8"/>
      <c r="AC64" s="8"/>
    </row>
    <row r="65" spans="1:29" s="7" customFormat="1" x14ac:dyDescent="0.2">
      <c r="A65" s="26" t="s">
        <v>40</v>
      </c>
      <c r="B65" s="26">
        <v>890985703</v>
      </c>
      <c r="C65" s="27" t="s">
        <v>81</v>
      </c>
      <c r="D65" s="9">
        <v>46045</v>
      </c>
      <c r="E65" s="26">
        <v>1</v>
      </c>
      <c r="F65" s="27" t="s">
        <v>82</v>
      </c>
      <c r="G65" s="26">
        <v>2</v>
      </c>
      <c r="H65" s="9">
        <v>46048</v>
      </c>
      <c r="I65" s="26">
        <v>1</v>
      </c>
      <c r="J65" s="13">
        <v>3780513</v>
      </c>
      <c r="K65" s="13">
        <v>0</v>
      </c>
      <c r="L65" s="13">
        <v>2712006</v>
      </c>
      <c r="M65" s="13">
        <v>0</v>
      </c>
      <c r="N65" s="13">
        <v>0</v>
      </c>
      <c r="O65" s="13">
        <v>0</v>
      </c>
      <c r="P65" s="14">
        <v>0</v>
      </c>
      <c r="Q65" s="13">
        <v>0</v>
      </c>
      <c r="R65" s="13">
        <v>0</v>
      </c>
      <c r="S65" s="9" t="s">
        <v>42</v>
      </c>
      <c r="T65" s="13">
        <v>0</v>
      </c>
      <c r="U65" s="8"/>
      <c r="V65" s="10"/>
    </row>
    <row r="66" spans="1:29" s="7" customFormat="1" x14ac:dyDescent="0.2">
      <c r="A66" s="26" t="s">
        <v>40</v>
      </c>
      <c r="B66" s="26">
        <v>891800570</v>
      </c>
      <c r="C66" s="27" t="s">
        <v>83</v>
      </c>
      <c r="D66" s="9">
        <v>46071</v>
      </c>
      <c r="E66" s="26">
        <v>1</v>
      </c>
      <c r="F66" s="27" t="s">
        <v>84</v>
      </c>
      <c r="G66" s="26">
        <v>2</v>
      </c>
      <c r="H66" s="9">
        <v>46072</v>
      </c>
      <c r="I66" s="26">
        <v>1</v>
      </c>
      <c r="J66" s="13">
        <v>319065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4">
        <v>0</v>
      </c>
      <c r="Q66" s="13">
        <v>0</v>
      </c>
      <c r="R66" s="13">
        <v>0</v>
      </c>
      <c r="S66" s="9" t="s">
        <v>42</v>
      </c>
      <c r="T66" s="13">
        <v>0</v>
      </c>
      <c r="U66" s="8"/>
      <c r="V66" s="10"/>
    </row>
    <row r="67" spans="1:29" s="7" customFormat="1" x14ac:dyDescent="0.2">
      <c r="A67" s="26" t="s">
        <v>40</v>
      </c>
      <c r="B67" s="26">
        <v>801001440</v>
      </c>
      <c r="C67" s="27" t="s">
        <v>85</v>
      </c>
      <c r="D67" s="9">
        <v>46071</v>
      </c>
      <c r="E67" s="26">
        <v>1</v>
      </c>
      <c r="F67" s="27" t="s">
        <v>86</v>
      </c>
      <c r="G67" s="26">
        <v>2</v>
      </c>
      <c r="H67" s="9">
        <v>46072</v>
      </c>
      <c r="I67" s="26">
        <v>1</v>
      </c>
      <c r="J67" s="13">
        <v>156574</v>
      </c>
      <c r="K67" s="13">
        <v>257490</v>
      </c>
      <c r="L67" s="13">
        <v>64815</v>
      </c>
      <c r="M67" s="13">
        <v>0</v>
      </c>
      <c r="N67" s="13">
        <v>0</v>
      </c>
      <c r="O67" s="13">
        <v>0</v>
      </c>
      <c r="P67" s="14">
        <v>0</v>
      </c>
      <c r="Q67" s="13">
        <v>0</v>
      </c>
      <c r="R67" s="13">
        <v>0</v>
      </c>
      <c r="S67" s="9" t="s">
        <v>42</v>
      </c>
      <c r="T67" s="13">
        <v>0</v>
      </c>
      <c r="U67" s="8"/>
      <c r="V67" s="10"/>
    </row>
    <row r="68" spans="1:29" s="7" customFormat="1" x14ac:dyDescent="0.2">
      <c r="A68" s="26" t="s">
        <v>40</v>
      </c>
      <c r="B68" s="26">
        <v>800031212</v>
      </c>
      <c r="C68" s="27">
        <v>44001</v>
      </c>
      <c r="D68" s="9">
        <v>46000</v>
      </c>
      <c r="E68" s="26">
        <v>1</v>
      </c>
      <c r="F68" s="27">
        <v>384</v>
      </c>
      <c r="G68" s="26">
        <v>2</v>
      </c>
      <c r="H68" s="9">
        <v>46001</v>
      </c>
      <c r="I68" s="26">
        <v>1</v>
      </c>
      <c r="J68" s="13">
        <v>947339276</v>
      </c>
      <c r="K68" s="13">
        <v>249864655</v>
      </c>
      <c r="L68" s="13">
        <v>249864655</v>
      </c>
      <c r="M68" s="13">
        <v>0</v>
      </c>
      <c r="N68" s="13">
        <v>0</v>
      </c>
      <c r="O68" s="13">
        <v>0</v>
      </c>
      <c r="P68" s="14">
        <v>0</v>
      </c>
      <c r="Q68" s="13">
        <v>0</v>
      </c>
      <c r="R68" s="13">
        <v>0</v>
      </c>
      <c r="S68" s="9" t="s">
        <v>42</v>
      </c>
      <c r="T68" s="13">
        <v>0</v>
      </c>
      <c r="U68" s="8"/>
      <c r="V68" s="8"/>
      <c r="W68" s="8"/>
      <c r="X68" s="8"/>
      <c r="Y68" s="8"/>
      <c r="Z68" s="8"/>
      <c r="AA68" s="8"/>
      <c r="AB68" s="8"/>
      <c r="AC68" s="8"/>
    </row>
    <row r="69" spans="1:29" s="7" customFormat="1" x14ac:dyDescent="0.2">
      <c r="A69" s="26" t="s">
        <v>40</v>
      </c>
      <c r="B69" s="26">
        <v>800006850</v>
      </c>
      <c r="C69" s="27">
        <v>25754</v>
      </c>
      <c r="D69" s="9">
        <v>46029</v>
      </c>
      <c r="E69" s="26">
        <v>1</v>
      </c>
      <c r="F69" s="27" t="s">
        <v>87</v>
      </c>
      <c r="G69" s="26">
        <v>1</v>
      </c>
      <c r="H69" s="9">
        <v>46030</v>
      </c>
      <c r="I69" s="26">
        <v>1</v>
      </c>
      <c r="J69" s="13">
        <v>9923257</v>
      </c>
      <c r="K69" s="13">
        <v>10887594</v>
      </c>
      <c r="L69" s="13">
        <v>11872808</v>
      </c>
      <c r="M69" s="13">
        <v>0</v>
      </c>
      <c r="N69" s="13">
        <v>194100</v>
      </c>
      <c r="O69" s="13">
        <v>0</v>
      </c>
      <c r="P69" s="14">
        <v>0</v>
      </c>
      <c r="Q69" s="13">
        <v>194100</v>
      </c>
      <c r="R69" s="13">
        <v>10887594</v>
      </c>
      <c r="S69" s="9">
        <v>46062</v>
      </c>
      <c r="T69" s="13">
        <v>10887594</v>
      </c>
      <c r="U69" s="8"/>
    </row>
    <row r="70" spans="1:29" s="7" customFormat="1" x14ac:dyDescent="0.2">
      <c r="A70" s="26" t="s">
        <v>40</v>
      </c>
      <c r="B70" s="26">
        <v>900780041</v>
      </c>
      <c r="C70" s="27">
        <v>44001</v>
      </c>
      <c r="D70" s="9">
        <v>46030</v>
      </c>
      <c r="E70" s="26">
        <v>1</v>
      </c>
      <c r="F70" s="27" t="s">
        <v>88</v>
      </c>
      <c r="G70" s="26">
        <v>1</v>
      </c>
      <c r="H70" s="9">
        <v>46031</v>
      </c>
      <c r="I70" s="26">
        <v>1</v>
      </c>
      <c r="J70" s="13">
        <v>13737235</v>
      </c>
      <c r="K70" s="13">
        <v>9585245</v>
      </c>
      <c r="L70" s="13">
        <v>40133336</v>
      </c>
      <c r="M70" s="13">
        <v>230000</v>
      </c>
      <c r="N70" s="13">
        <v>0</v>
      </c>
      <c r="O70" s="13">
        <v>0</v>
      </c>
      <c r="P70" s="14">
        <v>0</v>
      </c>
      <c r="Q70" s="13">
        <v>0</v>
      </c>
      <c r="R70" s="13">
        <v>1876120</v>
      </c>
      <c r="S70" s="9">
        <v>46062</v>
      </c>
      <c r="T70" s="13">
        <v>1876120</v>
      </c>
      <c r="U70" s="8"/>
      <c r="V70" s="8"/>
      <c r="W70" s="8"/>
      <c r="X70" s="8"/>
      <c r="Y70" s="8"/>
      <c r="Z70" s="8"/>
      <c r="AA70" s="8"/>
      <c r="AB70" s="8"/>
      <c r="AC70" s="8"/>
    </row>
    <row r="71" spans="1:29" s="7" customFormat="1" x14ac:dyDescent="0.2">
      <c r="A71" s="26" t="s">
        <v>40</v>
      </c>
      <c r="B71" s="26">
        <v>824004330</v>
      </c>
      <c r="C71" s="27">
        <v>20001</v>
      </c>
      <c r="D71" s="9">
        <v>46014</v>
      </c>
      <c r="E71" s="26">
        <v>1</v>
      </c>
      <c r="F71" s="27">
        <v>409</v>
      </c>
      <c r="G71" s="26">
        <v>1</v>
      </c>
      <c r="H71" s="9">
        <v>46015</v>
      </c>
      <c r="I71" s="26">
        <v>1</v>
      </c>
      <c r="J71" s="13">
        <v>159520876</v>
      </c>
      <c r="K71" s="13">
        <v>59921266</v>
      </c>
      <c r="L71" s="13">
        <v>67109604</v>
      </c>
      <c r="M71" s="13">
        <v>4930367</v>
      </c>
      <c r="N71" s="13">
        <v>1780195</v>
      </c>
      <c r="O71" s="13">
        <v>0</v>
      </c>
      <c r="P71" s="14">
        <v>0</v>
      </c>
      <c r="Q71" s="13">
        <v>0</v>
      </c>
      <c r="R71" s="13">
        <v>16272360</v>
      </c>
      <c r="S71" s="9">
        <v>46041</v>
      </c>
      <c r="T71" s="13">
        <v>16272360</v>
      </c>
      <c r="U71" s="8"/>
      <c r="V71" s="8"/>
      <c r="W71" s="8"/>
      <c r="X71" s="8"/>
      <c r="Y71" s="8"/>
      <c r="Z71" s="8"/>
      <c r="AA71" s="8"/>
      <c r="AB71" s="8"/>
      <c r="AC71" s="8"/>
    </row>
    <row r="72" spans="1:29" s="7" customFormat="1" x14ac:dyDescent="0.2">
      <c r="A72" s="26" t="s">
        <v>40</v>
      </c>
      <c r="B72" s="26">
        <v>890904646</v>
      </c>
      <c r="C72" s="27" t="s">
        <v>69</v>
      </c>
      <c r="D72" s="9">
        <v>46029</v>
      </c>
      <c r="E72" s="26">
        <v>1</v>
      </c>
      <c r="F72" s="27" t="s">
        <v>61</v>
      </c>
      <c r="G72" s="26">
        <v>1</v>
      </c>
      <c r="H72" s="9">
        <v>46030</v>
      </c>
      <c r="I72" s="26">
        <v>1</v>
      </c>
      <c r="J72" s="13">
        <v>10859707</v>
      </c>
      <c r="K72" s="13">
        <v>2249879</v>
      </c>
      <c r="L72" s="13">
        <v>2249879</v>
      </c>
      <c r="M72" s="13">
        <v>0</v>
      </c>
      <c r="N72" s="13">
        <v>0</v>
      </c>
      <c r="O72" s="13">
        <v>0</v>
      </c>
      <c r="P72" s="14">
        <v>0</v>
      </c>
      <c r="Q72" s="13">
        <v>0</v>
      </c>
      <c r="R72" s="13">
        <v>2249879</v>
      </c>
      <c r="S72" s="9">
        <v>46062</v>
      </c>
      <c r="T72" s="13">
        <v>2249879</v>
      </c>
      <c r="U72" s="8"/>
    </row>
    <row r="73" spans="1:29" s="7" customFormat="1" x14ac:dyDescent="0.2">
      <c r="A73" s="26" t="s">
        <v>40</v>
      </c>
      <c r="B73" s="26">
        <v>900141404</v>
      </c>
      <c r="C73" s="27">
        <v>44430</v>
      </c>
      <c r="D73" s="9">
        <v>46007</v>
      </c>
      <c r="E73" s="26">
        <v>1</v>
      </c>
      <c r="F73" s="27">
        <v>390</v>
      </c>
      <c r="G73" s="26">
        <v>1</v>
      </c>
      <c r="H73" s="9">
        <v>46008</v>
      </c>
      <c r="I73" s="26">
        <v>1</v>
      </c>
      <c r="J73" s="13">
        <v>705930296</v>
      </c>
      <c r="K73" s="13">
        <v>117062575</v>
      </c>
      <c r="L73" s="13">
        <v>169244487</v>
      </c>
      <c r="M73" s="13">
        <v>0</v>
      </c>
      <c r="N73" s="13">
        <v>92150190</v>
      </c>
      <c r="O73" s="13">
        <v>0</v>
      </c>
      <c r="P73" s="14">
        <v>0</v>
      </c>
      <c r="Q73" s="13">
        <v>94674857</v>
      </c>
      <c r="R73" s="13">
        <v>2283256</v>
      </c>
      <c r="S73" s="9">
        <v>46013</v>
      </c>
      <c r="T73" s="13">
        <v>2283256</v>
      </c>
      <c r="U73" s="8"/>
    </row>
    <row r="74" spans="1:29" s="7" customFormat="1" x14ac:dyDescent="0.2">
      <c r="A74" s="26" t="s">
        <v>40</v>
      </c>
      <c r="B74" s="26">
        <v>901340450</v>
      </c>
      <c r="C74" s="27" t="s">
        <v>41</v>
      </c>
      <c r="D74" s="9">
        <v>46029</v>
      </c>
      <c r="E74" s="26">
        <v>2</v>
      </c>
      <c r="F74" s="27" t="s">
        <v>43</v>
      </c>
      <c r="G74" s="26">
        <v>2</v>
      </c>
      <c r="H74" s="9">
        <v>46030</v>
      </c>
      <c r="I74" s="26">
        <v>1</v>
      </c>
      <c r="J74" s="13">
        <v>163216953</v>
      </c>
      <c r="K74" s="13">
        <v>53954260</v>
      </c>
      <c r="L74" s="13">
        <v>0</v>
      </c>
      <c r="M74" s="13">
        <v>0</v>
      </c>
      <c r="N74" s="13">
        <v>0</v>
      </c>
      <c r="O74" s="13">
        <v>0</v>
      </c>
      <c r="P74" s="14">
        <v>0</v>
      </c>
      <c r="Q74" s="13">
        <v>0</v>
      </c>
      <c r="R74" s="13">
        <v>0</v>
      </c>
      <c r="S74" s="9" t="s">
        <v>42</v>
      </c>
      <c r="T74" s="13">
        <v>0</v>
      </c>
      <c r="U74" s="8"/>
      <c r="V74" s="8"/>
      <c r="W74" s="8"/>
      <c r="X74" s="8"/>
      <c r="Y74" s="8"/>
      <c r="Z74" s="8"/>
      <c r="AA74" s="8"/>
      <c r="AB74" s="8"/>
      <c r="AC74" s="8"/>
    </row>
    <row r="75" spans="1:29" s="7" customFormat="1" x14ac:dyDescent="0.2">
      <c r="A75" s="26" t="s">
        <v>40</v>
      </c>
      <c r="B75" s="26">
        <v>901215154</v>
      </c>
      <c r="C75" s="27">
        <v>44430</v>
      </c>
      <c r="D75" s="9">
        <v>46031</v>
      </c>
      <c r="E75" s="26">
        <v>2</v>
      </c>
      <c r="F75" s="27" t="s">
        <v>43</v>
      </c>
      <c r="G75" s="26">
        <v>2</v>
      </c>
      <c r="H75" s="9">
        <v>46035</v>
      </c>
      <c r="I75" s="26">
        <v>1</v>
      </c>
      <c r="J75" s="13">
        <v>2339564701</v>
      </c>
      <c r="K75" s="13">
        <v>633919281</v>
      </c>
      <c r="L75" s="13">
        <v>0</v>
      </c>
      <c r="M75" s="13">
        <v>106825852</v>
      </c>
      <c r="N75" s="13">
        <v>49196372</v>
      </c>
      <c r="O75" s="13">
        <v>0</v>
      </c>
      <c r="P75" s="14">
        <v>0</v>
      </c>
      <c r="Q75" s="13">
        <v>0</v>
      </c>
      <c r="R75" s="13">
        <v>0</v>
      </c>
      <c r="S75" s="9" t="s">
        <v>42</v>
      </c>
      <c r="T75" s="13">
        <v>0</v>
      </c>
      <c r="U75" s="8"/>
      <c r="V75" s="8"/>
      <c r="W75" s="8"/>
      <c r="X75" s="8"/>
      <c r="Y75" s="8"/>
      <c r="Z75" s="8"/>
      <c r="AA75" s="8"/>
      <c r="AB75" s="8"/>
      <c r="AC75" s="8"/>
    </row>
    <row r="76" spans="1:29" s="7" customFormat="1" x14ac:dyDescent="0.2">
      <c r="A76" s="26" t="s">
        <v>40</v>
      </c>
      <c r="B76" s="26">
        <v>800119945</v>
      </c>
      <c r="C76" s="27">
        <v>20238</v>
      </c>
      <c r="D76" s="9">
        <v>46037</v>
      </c>
      <c r="E76" s="26">
        <v>2</v>
      </c>
      <c r="F76" s="27" t="s">
        <v>43</v>
      </c>
      <c r="G76" s="26">
        <v>2</v>
      </c>
      <c r="H76" s="9">
        <v>46038</v>
      </c>
      <c r="I76" s="26">
        <v>1</v>
      </c>
      <c r="J76" s="13">
        <v>2917274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4">
        <v>0</v>
      </c>
      <c r="Q76" s="13">
        <v>0</v>
      </c>
      <c r="R76" s="13">
        <v>0</v>
      </c>
      <c r="S76" s="9" t="s">
        <v>42</v>
      </c>
      <c r="T76" s="13">
        <v>0</v>
      </c>
      <c r="U76" s="8"/>
      <c r="V76" s="10"/>
    </row>
    <row r="77" spans="1:29" s="7" customFormat="1" x14ac:dyDescent="0.2">
      <c r="A77" s="26" t="s">
        <v>40</v>
      </c>
      <c r="B77" s="26">
        <v>890501438</v>
      </c>
      <c r="C77" s="27">
        <v>54498</v>
      </c>
      <c r="D77" s="9">
        <v>46037</v>
      </c>
      <c r="E77" s="26">
        <v>2</v>
      </c>
      <c r="F77" s="27" t="s">
        <v>43</v>
      </c>
      <c r="G77" s="26">
        <v>2</v>
      </c>
      <c r="H77" s="9">
        <v>46038</v>
      </c>
      <c r="I77" s="26">
        <v>1</v>
      </c>
      <c r="J77" s="13">
        <v>14762468</v>
      </c>
      <c r="K77" s="13">
        <v>89382</v>
      </c>
      <c r="L77" s="13">
        <v>0</v>
      </c>
      <c r="M77" s="13">
        <v>0</v>
      </c>
      <c r="N77" s="13">
        <v>1355800</v>
      </c>
      <c r="O77" s="13">
        <v>0</v>
      </c>
      <c r="P77" s="14">
        <v>0</v>
      </c>
      <c r="Q77" s="13">
        <v>0</v>
      </c>
      <c r="R77" s="13">
        <v>0</v>
      </c>
      <c r="S77" s="9" t="s">
        <v>42</v>
      </c>
      <c r="T77" s="13">
        <v>0</v>
      </c>
      <c r="U77" s="8"/>
      <c r="V77" s="8"/>
      <c r="W77" s="8"/>
      <c r="X77" s="8"/>
      <c r="Y77" s="8"/>
      <c r="Z77" s="8"/>
      <c r="AA77" s="8"/>
      <c r="AB77" s="8"/>
      <c r="AC77" s="8"/>
    </row>
    <row r="78" spans="1:29" s="7" customFormat="1" x14ac:dyDescent="0.2">
      <c r="A78" s="26" t="s">
        <v>40</v>
      </c>
      <c r="B78" s="26">
        <v>825000140</v>
      </c>
      <c r="C78" s="27">
        <v>44110</v>
      </c>
      <c r="D78" s="9">
        <v>46038</v>
      </c>
      <c r="E78" s="26">
        <v>2</v>
      </c>
      <c r="F78" s="27" t="s">
        <v>43</v>
      </c>
      <c r="G78" s="26">
        <v>2</v>
      </c>
      <c r="H78" s="9">
        <v>46041</v>
      </c>
      <c r="I78" s="26">
        <v>1</v>
      </c>
      <c r="J78" s="13">
        <v>9268960</v>
      </c>
      <c r="K78" s="13">
        <v>970065</v>
      </c>
      <c r="L78" s="13">
        <v>0</v>
      </c>
      <c r="M78" s="13">
        <v>0</v>
      </c>
      <c r="N78" s="13">
        <v>0</v>
      </c>
      <c r="O78" s="13">
        <v>0</v>
      </c>
      <c r="P78" s="14">
        <v>0</v>
      </c>
      <c r="Q78" s="13">
        <v>0</v>
      </c>
      <c r="R78" s="13">
        <v>0</v>
      </c>
      <c r="S78" s="9" t="s">
        <v>42</v>
      </c>
      <c r="T78" s="13">
        <v>0</v>
      </c>
      <c r="U78" s="8"/>
      <c r="V78" s="8"/>
      <c r="W78" s="8"/>
      <c r="X78" s="8"/>
      <c r="Y78" s="8"/>
      <c r="Z78" s="8"/>
      <c r="AA78" s="8"/>
      <c r="AB78" s="8"/>
      <c r="AC78" s="8"/>
    </row>
    <row r="79" spans="1:29" s="7" customFormat="1" x14ac:dyDescent="0.2">
      <c r="A79" s="26" t="s">
        <v>40</v>
      </c>
      <c r="B79" s="26">
        <v>800014918</v>
      </c>
      <c r="C79" s="27">
        <v>54001</v>
      </c>
      <c r="D79" s="9">
        <v>46043</v>
      </c>
      <c r="E79" s="26">
        <v>2</v>
      </c>
      <c r="F79" s="27" t="s">
        <v>43</v>
      </c>
      <c r="G79" s="26">
        <v>2</v>
      </c>
      <c r="H79" s="9">
        <v>46044</v>
      </c>
      <c r="I79" s="26">
        <v>1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4">
        <v>0</v>
      </c>
      <c r="Q79" s="13">
        <v>0</v>
      </c>
      <c r="R79" s="13">
        <v>0</v>
      </c>
      <c r="S79" s="9" t="s">
        <v>42</v>
      </c>
      <c r="T79" s="13">
        <v>0</v>
      </c>
      <c r="U79" s="8"/>
      <c r="V79" s="10"/>
    </row>
    <row r="80" spans="1:29" s="7" customFormat="1" x14ac:dyDescent="0.2">
      <c r="A80" s="26" t="s">
        <v>40</v>
      </c>
      <c r="B80" s="26">
        <v>806010305</v>
      </c>
      <c r="C80" s="27">
        <v>13001</v>
      </c>
      <c r="D80" s="9">
        <v>46045</v>
      </c>
      <c r="E80" s="26">
        <v>2</v>
      </c>
      <c r="F80" s="27" t="s">
        <v>43</v>
      </c>
      <c r="G80" s="26">
        <v>2</v>
      </c>
      <c r="H80" s="9">
        <v>46048</v>
      </c>
      <c r="I80" s="26">
        <v>1</v>
      </c>
      <c r="J80" s="13">
        <v>1967124</v>
      </c>
      <c r="K80" s="13">
        <v>885389</v>
      </c>
      <c r="L80" s="13">
        <v>0</v>
      </c>
      <c r="M80" s="13">
        <v>0</v>
      </c>
      <c r="N80" s="13">
        <v>0</v>
      </c>
      <c r="O80" s="13">
        <v>0</v>
      </c>
      <c r="P80" s="14">
        <v>0</v>
      </c>
      <c r="Q80" s="13">
        <v>0</v>
      </c>
      <c r="R80" s="13">
        <v>0</v>
      </c>
      <c r="S80" s="9" t="s">
        <v>42</v>
      </c>
      <c r="T80" s="13">
        <v>0</v>
      </c>
      <c r="U80" s="8"/>
      <c r="V80" s="10"/>
    </row>
    <row r="81" spans="1:22" s="7" customFormat="1" x14ac:dyDescent="0.2">
      <c r="A81" s="26" t="s">
        <v>40</v>
      </c>
      <c r="B81" s="26">
        <v>900240018</v>
      </c>
      <c r="C81" s="27">
        <v>68001</v>
      </c>
      <c r="D81" s="9">
        <v>46043</v>
      </c>
      <c r="E81" s="26">
        <v>1</v>
      </c>
      <c r="F81" s="27" t="s">
        <v>89</v>
      </c>
      <c r="G81" s="26">
        <v>2</v>
      </c>
      <c r="H81" s="9">
        <v>46044</v>
      </c>
      <c r="I81" s="26">
        <v>4</v>
      </c>
      <c r="J81" s="13">
        <v>0</v>
      </c>
      <c r="K81" s="13">
        <v>0</v>
      </c>
      <c r="L81" s="13">
        <v>80832</v>
      </c>
      <c r="M81" s="13">
        <v>0</v>
      </c>
      <c r="N81" s="13">
        <v>0</v>
      </c>
      <c r="O81" s="13">
        <v>0</v>
      </c>
      <c r="P81" s="14">
        <v>0</v>
      </c>
      <c r="Q81" s="13">
        <v>0</v>
      </c>
      <c r="R81" s="13">
        <v>0</v>
      </c>
      <c r="S81" s="9" t="s">
        <v>42</v>
      </c>
      <c r="T81" s="13">
        <v>0</v>
      </c>
      <c r="U81" s="8"/>
      <c r="V81" s="10"/>
    </row>
    <row r="82" spans="1:22" s="7" customFormat="1" x14ac:dyDescent="0.2">
      <c r="A82" s="26" t="s">
        <v>40</v>
      </c>
      <c r="B82" s="26">
        <v>824000469</v>
      </c>
      <c r="C82" s="27">
        <v>20750</v>
      </c>
      <c r="D82" s="9">
        <v>46069</v>
      </c>
      <c r="E82" s="26">
        <v>1</v>
      </c>
      <c r="F82" s="27" t="s">
        <v>90</v>
      </c>
      <c r="G82" s="26">
        <v>2</v>
      </c>
      <c r="H82" s="9">
        <v>46070</v>
      </c>
      <c r="I82" s="26">
        <v>1</v>
      </c>
      <c r="J82" s="13">
        <v>246270</v>
      </c>
      <c r="K82" s="13">
        <v>0</v>
      </c>
      <c r="L82" s="13">
        <v>1003980</v>
      </c>
      <c r="M82" s="13">
        <v>0</v>
      </c>
      <c r="N82" s="13">
        <v>584970</v>
      </c>
      <c r="O82" s="13">
        <v>0</v>
      </c>
      <c r="P82" s="14">
        <v>0</v>
      </c>
      <c r="Q82" s="13">
        <v>0</v>
      </c>
      <c r="R82" s="13">
        <v>0</v>
      </c>
      <c r="S82" s="9" t="s">
        <v>42</v>
      </c>
      <c r="T82" s="13">
        <v>0</v>
      </c>
      <c r="U82" s="8"/>
      <c r="V82" s="10"/>
    </row>
    <row r="83" spans="1:22" s="7" customFormat="1" x14ac:dyDescent="0.2">
      <c r="A83" s="26" t="s">
        <v>40</v>
      </c>
      <c r="B83" s="26">
        <v>891180190</v>
      </c>
      <c r="C83" s="27">
        <v>41770</v>
      </c>
      <c r="D83" s="9">
        <v>46056</v>
      </c>
      <c r="E83" s="26">
        <v>1</v>
      </c>
      <c r="F83" s="27" t="s">
        <v>91</v>
      </c>
      <c r="G83" s="26">
        <v>2</v>
      </c>
      <c r="H83" s="9">
        <v>46057</v>
      </c>
      <c r="I83" s="26">
        <v>1</v>
      </c>
      <c r="J83" s="13">
        <v>989092</v>
      </c>
      <c r="K83" s="13">
        <v>0</v>
      </c>
      <c r="L83" s="13">
        <v>735980</v>
      </c>
      <c r="M83" s="13">
        <v>0</v>
      </c>
      <c r="N83" s="13">
        <v>46800</v>
      </c>
      <c r="O83" s="13">
        <v>0</v>
      </c>
      <c r="P83" s="14">
        <v>0</v>
      </c>
      <c r="Q83" s="13">
        <v>0</v>
      </c>
      <c r="R83" s="13">
        <v>0</v>
      </c>
      <c r="S83" s="9" t="s">
        <v>42</v>
      </c>
      <c r="T83" s="13">
        <v>0</v>
      </c>
      <c r="U83" s="8"/>
      <c r="V83" s="10"/>
    </row>
  </sheetData>
  <conditionalFormatting sqref="B1:B104857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FT039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ASISTENTE DE CONTABILIDAD 21</dc:creator>
  <cp:lastModifiedBy>Jarly Sierra Marriaga</cp:lastModifiedBy>
  <dcterms:created xsi:type="dcterms:W3CDTF">2026-03-18T22:37:12Z</dcterms:created>
  <dcterms:modified xsi:type="dcterms:W3CDTF">2026-03-20T23:58:38Z</dcterms:modified>
</cp:coreProperties>
</file>